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\fs\utenti\lucianodp\RISERVATO\FRANCESCA\ISCRIZIONI GARE ATLETICA\"/>
    </mc:Choice>
  </mc:AlternateContent>
  <bookViews>
    <workbookView xWindow="0" yWindow="419" windowWidth="25135" windowHeight="9792" tabRatio="767"/>
  </bookViews>
  <sheets>
    <sheet name="Società" sheetId="64" r:id="rId1"/>
    <sheet name="AAM" sheetId="79" r:id="rId2"/>
    <sheet name="ABM" sheetId="91" r:id="rId3"/>
    <sheet name="SM" sheetId="73" r:id="rId4"/>
    <sheet name="JM" sheetId="92" r:id="rId5"/>
    <sheet name="AAF" sheetId="70" r:id="rId6"/>
    <sheet name="ABF" sheetId="93" r:id="rId7"/>
    <sheet name="AF" sheetId="94" r:id="rId8"/>
    <sheet name="SF" sheetId="95" r:id="rId9"/>
    <sheet name="VF" sheetId="96" r:id="rId10"/>
    <sheet name="E-F" sheetId="40" r:id="rId11"/>
    <sheet name="E-M" sheetId="65" r:id="rId12"/>
    <sheet name="R-F" sheetId="67" r:id="rId13"/>
    <sheet name="R-M " sheetId="66" r:id="rId14"/>
    <sheet name="C-F" sheetId="68" r:id="rId15"/>
    <sheet name="C-M" sheetId="69" r:id="rId16"/>
    <sheet name="AM" sheetId="71" r:id="rId17"/>
    <sheet name="VM" sheetId="90" r:id="rId18"/>
    <sheet name="CCA-F" sheetId="84" r:id="rId19"/>
    <sheet name="CCA-M" sheetId="85" r:id="rId20"/>
    <sheet name="CCM-M" sheetId="86" r:id="rId21"/>
  </sheets>
  <externalReferences>
    <externalReference r:id="rId22"/>
  </externalReferences>
  <definedNames>
    <definedName name="_xlnm.Print_Area" localSheetId="1">AAM!$A$1:$L$23</definedName>
    <definedName name="_xlnm.Print_Area" localSheetId="2">ABM!$A$1:$L$26</definedName>
    <definedName name="_xlnm.Print_Area" localSheetId="16">AM!$A$1:$L$12</definedName>
    <definedName name="_xlnm.Print_Area" localSheetId="19">'CCA-M'!$A$1:$L$29</definedName>
    <definedName name="_xlnm.Print_Area" localSheetId="20">'CCM-M'!$A$1:$L$36</definedName>
    <definedName name="_xlnm.Print_Area" localSheetId="15">'C-M'!$A$1:$L$54</definedName>
    <definedName name="_xlnm.Print_Area" localSheetId="11">'E-M'!$A$1:$L$43</definedName>
    <definedName name="_xlnm.Print_Area" localSheetId="12">'R-F'!$A$1:$L$45</definedName>
    <definedName name="_xlnm.Print_Area" localSheetId="13">'R-M '!$A$1:$L$50</definedName>
    <definedName name="_xlnm.Print_Area" localSheetId="17">VM!$A$1:$L$12</definedName>
    <definedName name="_xlnm.Print_Titles" localSheetId="5">AAF!$1:$7</definedName>
    <definedName name="_xlnm.Print_Titles" localSheetId="1">AAM!$1:$7</definedName>
    <definedName name="_xlnm.Print_Titles" localSheetId="6">ABF!$1:$7</definedName>
    <definedName name="_xlnm.Print_Titles" localSheetId="2">ABM!$1:$7</definedName>
    <definedName name="_xlnm.Print_Titles" localSheetId="7">AF!$1:$7</definedName>
    <definedName name="_xlnm.Print_Titles" localSheetId="16">AM!$1:$7</definedName>
    <definedName name="_xlnm.Print_Titles" localSheetId="18">'CCA-F'!$1:$7</definedName>
    <definedName name="_xlnm.Print_Titles" localSheetId="19">'CCA-M'!$1:$7</definedName>
    <definedName name="_xlnm.Print_Titles" localSheetId="20">'CCM-M'!$1:$7</definedName>
    <definedName name="_xlnm.Print_Titles" localSheetId="14">'C-F'!$1:$7</definedName>
    <definedName name="_xlnm.Print_Titles" localSheetId="15">'C-M'!$1:$7</definedName>
    <definedName name="_xlnm.Print_Titles" localSheetId="10">'E-F'!$1:$7</definedName>
    <definedName name="_xlnm.Print_Titles" localSheetId="11">'E-M'!$1:$7</definedName>
    <definedName name="_xlnm.Print_Titles" localSheetId="4">JM!$1:$7</definedName>
    <definedName name="_xlnm.Print_Titles" localSheetId="12">'R-F'!$1:$7</definedName>
    <definedName name="_xlnm.Print_Titles" localSheetId="13">'R-M '!$1:$7</definedName>
    <definedName name="_xlnm.Print_Titles" localSheetId="8">SF!$1:$7</definedName>
    <definedName name="_xlnm.Print_Titles" localSheetId="3">SM!$1:$7</definedName>
    <definedName name="_xlnm.Print_Titles" localSheetId="9">VF!$1:$7</definedName>
    <definedName name="_xlnm.Print_Titles" localSheetId="17">VM!$1:$7</definedName>
  </definedNames>
  <calcPr calcId="152511"/>
</workbook>
</file>

<file path=xl/calcChain.xml><?xml version="1.0" encoding="utf-8"?>
<calcChain xmlns="http://schemas.openxmlformats.org/spreadsheetml/2006/main">
  <c r="L1" i="96" l="1"/>
  <c r="L1" i="95"/>
  <c r="L1" i="94"/>
  <c r="L1" i="93"/>
  <c r="L1" i="92"/>
  <c r="L1" i="91"/>
  <c r="I54" i="69" l="1"/>
  <c r="G54" i="69"/>
  <c r="F54" i="69"/>
  <c r="E54" i="69"/>
  <c r="D54" i="69"/>
  <c r="C54" i="69"/>
  <c r="A54" i="69"/>
  <c r="I53" i="69"/>
  <c r="G53" i="69"/>
  <c r="F53" i="69"/>
  <c r="E53" i="69"/>
  <c r="D53" i="69"/>
  <c r="C53" i="69"/>
  <c r="A53" i="69"/>
  <c r="I52" i="69"/>
  <c r="G52" i="69"/>
  <c r="F52" i="69"/>
  <c r="E52" i="69"/>
  <c r="D52" i="69"/>
  <c r="C52" i="69"/>
  <c r="A52" i="69"/>
  <c r="I51" i="69"/>
  <c r="G51" i="69"/>
  <c r="F51" i="69"/>
  <c r="E51" i="69"/>
  <c r="D51" i="69"/>
  <c r="C51" i="69"/>
  <c r="A51" i="69"/>
  <c r="I50" i="69"/>
  <c r="G50" i="69"/>
  <c r="F50" i="69"/>
  <c r="E50" i="69"/>
  <c r="D50" i="69"/>
  <c r="C50" i="69"/>
  <c r="A50" i="69"/>
  <c r="I49" i="69"/>
  <c r="G49" i="69"/>
  <c r="F49" i="69"/>
  <c r="E49" i="69"/>
  <c r="D49" i="69"/>
  <c r="C49" i="69"/>
  <c r="A49" i="69"/>
  <c r="I48" i="69"/>
  <c r="G48" i="69"/>
  <c r="F48" i="69"/>
  <c r="E48" i="69"/>
  <c r="D48" i="69"/>
  <c r="C48" i="69"/>
  <c r="A48" i="69"/>
  <c r="I47" i="69"/>
  <c r="G47" i="69"/>
  <c r="F47" i="69"/>
  <c r="E47" i="69"/>
  <c r="D47" i="69"/>
  <c r="A47" i="69"/>
  <c r="I46" i="69"/>
  <c r="G46" i="69"/>
  <c r="F46" i="69"/>
  <c r="E46" i="69"/>
  <c r="D46" i="69"/>
  <c r="C46" i="69"/>
  <c r="A46" i="69"/>
  <c r="I45" i="69"/>
  <c r="G45" i="69"/>
  <c r="F45" i="69"/>
  <c r="E45" i="69"/>
  <c r="D45" i="69"/>
  <c r="C45" i="69"/>
  <c r="A45" i="69"/>
  <c r="I44" i="69"/>
  <c r="G44" i="69"/>
  <c r="F44" i="69"/>
  <c r="E44" i="69"/>
  <c r="D44" i="69"/>
  <c r="C44" i="69"/>
  <c r="A44" i="69"/>
  <c r="I43" i="69"/>
  <c r="G43" i="69"/>
  <c r="F43" i="69"/>
  <c r="E43" i="69"/>
  <c r="D43" i="69"/>
  <c r="C43" i="69"/>
  <c r="A43" i="69"/>
  <c r="I42" i="69"/>
  <c r="G42" i="69"/>
  <c r="F42" i="69"/>
  <c r="E42" i="69"/>
  <c r="D42" i="69"/>
  <c r="C42" i="69"/>
  <c r="A42" i="69"/>
  <c r="I41" i="69"/>
  <c r="G41" i="69"/>
  <c r="F41" i="69"/>
  <c r="E41" i="69"/>
  <c r="D41" i="69"/>
  <c r="C41" i="69"/>
  <c r="A41" i="69"/>
  <c r="I40" i="69"/>
  <c r="G40" i="69"/>
  <c r="F40" i="69"/>
  <c r="E40" i="69"/>
  <c r="D40" i="69"/>
  <c r="C40" i="69"/>
  <c r="A40" i="69"/>
  <c r="I39" i="69"/>
  <c r="G39" i="69"/>
  <c r="F39" i="69"/>
  <c r="E39" i="69"/>
  <c r="D39" i="69"/>
  <c r="C39" i="69"/>
  <c r="A39" i="69"/>
  <c r="I38" i="69"/>
  <c r="G38" i="69"/>
  <c r="F38" i="69"/>
  <c r="E38" i="69"/>
  <c r="D38" i="69"/>
  <c r="C38" i="69"/>
  <c r="A38" i="69"/>
  <c r="I37" i="69"/>
  <c r="G37" i="69"/>
  <c r="F37" i="69"/>
  <c r="E37" i="69"/>
  <c r="D37" i="69"/>
  <c r="C37" i="69"/>
  <c r="A37" i="69"/>
  <c r="I36" i="69"/>
  <c r="G36" i="69"/>
  <c r="F36" i="69"/>
  <c r="E36" i="69"/>
  <c r="D36" i="69"/>
  <c r="C36" i="69"/>
  <c r="A36" i="69"/>
  <c r="I35" i="69"/>
  <c r="G35" i="69"/>
  <c r="F35" i="69"/>
  <c r="E35" i="69"/>
  <c r="D35" i="69"/>
  <c r="C35" i="69"/>
  <c r="A35" i="69"/>
  <c r="I34" i="69"/>
  <c r="G34" i="69"/>
  <c r="F34" i="69"/>
  <c r="E34" i="69"/>
  <c r="D34" i="69"/>
  <c r="C34" i="69"/>
  <c r="A34" i="69"/>
  <c r="I33" i="69"/>
  <c r="G33" i="69"/>
  <c r="F33" i="69"/>
  <c r="E33" i="69"/>
  <c r="D33" i="69"/>
  <c r="C33" i="69"/>
  <c r="A33" i="69"/>
  <c r="I32" i="69"/>
  <c r="G32" i="69"/>
  <c r="F32" i="69"/>
  <c r="E32" i="69"/>
  <c r="D32" i="69"/>
  <c r="C32" i="69"/>
  <c r="A32" i="69"/>
  <c r="I31" i="69"/>
  <c r="G31" i="69"/>
  <c r="F31" i="69"/>
  <c r="E31" i="69"/>
  <c r="D31" i="69"/>
  <c r="C31" i="69"/>
  <c r="A31" i="69"/>
  <c r="I30" i="69"/>
  <c r="G30" i="69"/>
  <c r="F30" i="69"/>
  <c r="E30" i="69"/>
  <c r="D30" i="69"/>
  <c r="C30" i="69"/>
  <c r="A30" i="69"/>
  <c r="I29" i="69"/>
  <c r="G29" i="69"/>
  <c r="F29" i="69"/>
  <c r="E29" i="69"/>
  <c r="D29" i="69"/>
  <c r="C29" i="69"/>
  <c r="A29" i="69"/>
  <c r="I28" i="69"/>
  <c r="G28" i="69"/>
  <c r="F28" i="69"/>
  <c r="E28" i="69"/>
  <c r="D28" i="69"/>
  <c r="C28" i="69"/>
  <c r="A28" i="69"/>
  <c r="I27" i="69"/>
  <c r="G27" i="69"/>
  <c r="F27" i="69"/>
  <c r="E27" i="69"/>
  <c r="D27" i="69"/>
  <c r="C27" i="69"/>
  <c r="A27" i="69"/>
  <c r="I26" i="69"/>
  <c r="G26" i="69"/>
  <c r="F26" i="69"/>
  <c r="E26" i="69"/>
  <c r="D26" i="69"/>
  <c r="C26" i="69"/>
  <c r="A26" i="69"/>
  <c r="I25" i="69"/>
  <c r="G25" i="69"/>
  <c r="F25" i="69"/>
  <c r="E25" i="69"/>
  <c r="D25" i="69"/>
  <c r="C25" i="69"/>
  <c r="A25" i="69"/>
  <c r="I24" i="69"/>
  <c r="G24" i="69"/>
  <c r="F24" i="69"/>
  <c r="E24" i="69"/>
  <c r="D24" i="69"/>
  <c r="C24" i="69"/>
  <c r="A24" i="69"/>
  <c r="I23" i="69"/>
  <c r="G23" i="69"/>
  <c r="F23" i="69"/>
  <c r="E23" i="69"/>
  <c r="D23" i="69"/>
  <c r="C23" i="69"/>
  <c r="A23" i="69"/>
  <c r="I22" i="69"/>
  <c r="G22" i="69"/>
  <c r="F22" i="69"/>
  <c r="E22" i="69"/>
  <c r="D22" i="69"/>
  <c r="C22" i="69"/>
  <c r="A22" i="69"/>
  <c r="I21" i="69"/>
  <c r="G21" i="69"/>
  <c r="F21" i="69"/>
  <c r="E21" i="69"/>
  <c r="D21" i="69"/>
  <c r="C21" i="69"/>
  <c r="A21" i="69"/>
  <c r="I20" i="69"/>
  <c r="G20" i="69"/>
  <c r="F20" i="69"/>
  <c r="E20" i="69"/>
  <c r="D20" i="69"/>
  <c r="C20" i="69"/>
  <c r="A20" i="69"/>
  <c r="I19" i="69"/>
  <c r="G19" i="69"/>
  <c r="F19" i="69"/>
  <c r="E19" i="69"/>
  <c r="D19" i="69"/>
  <c r="C19" i="69"/>
  <c r="A19" i="69"/>
  <c r="I18" i="69"/>
  <c r="G18" i="69"/>
  <c r="F18" i="69"/>
  <c r="E18" i="69"/>
  <c r="D18" i="69"/>
  <c r="C18" i="69"/>
  <c r="A18" i="69"/>
  <c r="I17" i="69"/>
  <c r="G17" i="69"/>
  <c r="F17" i="69"/>
  <c r="E17" i="69"/>
  <c r="D17" i="69"/>
  <c r="C17" i="69"/>
  <c r="A17" i="69"/>
  <c r="I16" i="69"/>
  <c r="G16" i="69"/>
  <c r="F16" i="69"/>
  <c r="E16" i="69"/>
  <c r="D16" i="69"/>
  <c r="C16" i="69"/>
  <c r="A16" i="69"/>
  <c r="I15" i="69"/>
  <c r="G15" i="69"/>
  <c r="F15" i="69"/>
  <c r="E15" i="69"/>
  <c r="D15" i="69"/>
  <c r="C15" i="69"/>
  <c r="A15" i="69"/>
  <c r="I14" i="69"/>
  <c r="G14" i="69"/>
  <c r="F14" i="69"/>
  <c r="E14" i="69"/>
  <c r="D14" i="69"/>
  <c r="C14" i="69"/>
  <c r="A14" i="69"/>
  <c r="I13" i="69"/>
  <c r="G13" i="69"/>
  <c r="F13" i="69"/>
  <c r="E13" i="69"/>
  <c r="D13" i="69"/>
  <c r="C13" i="69"/>
  <c r="A13" i="69"/>
  <c r="I12" i="69"/>
  <c r="G12" i="69"/>
  <c r="F12" i="69"/>
  <c r="E12" i="69"/>
  <c r="D12" i="69"/>
  <c r="C12" i="69"/>
  <c r="A12" i="69"/>
  <c r="I11" i="69"/>
  <c r="G11" i="69"/>
  <c r="F11" i="69"/>
  <c r="E11" i="69"/>
  <c r="D11" i="69"/>
  <c r="C11" i="69"/>
  <c r="A11" i="69"/>
  <c r="I10" i="69"/>
  <c r="G10" i="69"/>
  <c r="F10" i="69"/>
  <c r="E10" i="69"/>
  <c r="D10" i="69"/>
  <c r="C10" i="69"/>
  <c r="A10" i="69"/>
  <c r="I9" i="69"/>
  <c r="G9" i="69"/>
  <c r="F9" i="69"/>
  <c r="E9" i="69"/>
  <c r="D9" i="69"/>
  <c r="C9" i="69"/>
  <c r="A9" i="69"/>
  <c r="I8" i="69"/>
  <c r="G8" i="69"/>
  <c r="F8" i="69"/>
  <c r="E8" i="69"/>
  <c r="D8" i="69"/>
  <c r="C8" i="69"/>
  <c r="A8" i="69"/>
  <c r="L1" i="90" l="1"/>
  <c r="L1" i="86" l="1"/>
  <c r="L1" i="85"/>
  <c r="L1" i="84"/>
  <c r="L1" i="79"/>
  <c r="L1" i="73" l="1"/>
  <c r="L1" i="71"/>
  <c r="L1" i="70"/>
  <c r="L1" i="69"/>
  <c r="L1" i="68"/>
  <c r="L1" i="66"/>
  <c r="L1" i="67"/>
  <c r="L1" i="65"/>
  <c r="L1" i="40"/>
</calcChain>
</file>

<file path=xl/sharedStrings.xml><?xml version="1.0" encoding="utf-8"?>
<sst xmlns="http://schemas.openxmlformats.org/spreadsheetml/2006/main" count="2753" uniqueCount="785">
  <si>
    <t>LOCALITA'</t>
  </si>
  <si>
    <t>DATA</t>
  </si>
  <si>
    <t>ORA INIZIO</t>
  </si>
  <si>
    <t>ORA FINE</t>
  </si>
  <si>
    <t>GARA</t>
  </si>
  <si>
    <t>MANIFESTAZIONE</t>
  </si>
  <si>
    <t>CATEGORIA</t>
  </si>
  <si>
    <t>N. tessera</t>
  </si>
  <si>
    <t>NASCITA</t>
  </si>
  <si>
    <t>PETTORALE</t>
  </si>
  <si>
    <t>TEMPO</t>
  </si>
  <si>
    <t>Piazzamento</t>
  </si>
  <si>
    <t>COMITATO</t>
  </si>
  <si>
    <t>ATLETA
COGNOME E NOME</t>
  </si>
  <si>
    <t>SOCIETA'</t>
  </si>
  <si>
    <t>ATLETICA UNION CREAZZO</t>
  </si>
  <si>
    <t>POL. DIL. MONTECCHIO PRECALCINO</t>
  </si>
  <si>
    <t>AMICI DELL'ATLETICA VICENZA</t>
  </si>
  <si>
    <t>A.A. ATLETICA MALO</t>
  </si>
  <si>
    <t>POLISPORTIVA DUEVILLE</t>
  </si>
  <si>
    <t>ABF</t>
  </si>
  <si>
    <t>SPAZI VERDI</t>
  </si>
  <si>
    <t>EF</t>
  </si>
  <si>
    <t>RISORGIVE</t>
  </si>
  <si>
    <t>A.P.D. VALDAGNO</t>
  </si>
  <si>
    <t>ABM</t>
  </si>
  <si>
    <t>ATLETICA MONTECCHIO MAGGIORE</t>
  </si>
  <si>
    <t>ATLETICA ARZIGNANO</t>
  </si>
  <si>
    <t>POLISPORTIVA SALF ALTOPADOVANA</t>
  </si>
  <si>
    <t>G.S. VICENZA EST</t>
  </si>
  <si>
    <t>VM</t>
  </si>
  <si>
    <t>ATLETICA VALCHIAMPO</t>
  </si>
  <si>
    <t>U.S. SUMMANO</t>
  </si>
  <si>
    <t>C.S.I. TEZZE SUL BRENTA</t>
  </si>
  <si>
    <t>GRUPPO SPORTIVO ALPINI VICENZA</t>
  </si>
  <si>
    <t>VF</t>
  </si>
  <si>
    <t>AAF</t>
  </si>
  <si>
    <t>ATLETICA TRISSINO</t>
  </si>
  <si>
    <t>VALLI DEL PASUBIO</t>
  </si>
  <si>
    <t>FRANCESCA</t>
  </si>
  <si>
    <t>Società</t>
  </si>
  <si>
    <t>Code Società</t>
  </si>
  <si>
    <t>code</t>
  </si>
  <si>
    <t>E-F</t>
  </si>
  <si>
    <t>E-M</t>
  </si>
  <si>
    <t>R-F</t>
  </si>
  <si>
    <t>R-M</t>
  </si>
  <si>
    <t>C-F</t>
  </si>
  <si>
    <t>C-M</t>
  </si>
  <si>
    <t>J-F</t>
  </si>
  <si>
    <t>Punti</t>
  </si>
  <si>
    <t>Punti2</t>
  </si>
  <si>
    <t>Punti3</t>
  </si>
  <si>
    <t>Punti4</t>
  </si>
  <si>
    <t>Punti5</t>
  </si>
  <si>
    <t>Punti6</t>
  </si>
  <si>
    <t>Punti7</t>
  </si>
  <si>
    <t>Punti8</t>
  </si>
  <si>
    <t>Punti9</t>
  </si>
  <si>
    <t>Punti10</t>
  </si>
  <si>
    <t>tot. Punti</t>
  </si>
  <si>
    <t>tot. presenza</t>
  </si>
  <si>
    <t xml:space="preserve"> </t>
  </si>
  <si>
    <t>Punti11</t>
  </si>
  <si>
    <t>S-F</t>
  </si>
  <si>
    <t>S-M</t>
  </si>
  <si>
    <t>AA-F</t>
  </si>
  <si>
    <t>AB-F</t>
  </si>
  <si>
    <t>AB-M</t>
  </si>
  <si>
    <t>V-F</t>
  </si>
  <si>
    <t>V-M</t>
  </si>
  <si>
    <t>CCA-F</t>
  </si>
  <si>
    <t>CCA-M</t>
  </si>
  <si>
    <t>CCM-M</t>
  </si>
  <si>
    <t>Punti102</t>
  </si>
  <si>
    <t>Punti212</t>
  </si>
  <si>
    <t>Punti313</t>
  </si>
  <si>
    <t>Punti414</t>
  </si>
  <si>
    <t>Punti515</t>
  </si>
  <si>
    <t>Punti616</t>
  </si>
  <si>
    <t>Punti717</t>
  </si>
  <si>
    <t>Punti818</t>
  </si>
  <si>
    <t>Punti919</t>
  </si>
  <si>
    <t>Punti1020</t>
  </si>
  <si>
    <t>CSI ATLETICA COLLI BERICI</t>
  </si>
  <si>
    <t>SOCIETA' ORGANIZZATRICE</t>
  </si>
  <si>
    <t>ESORDIENTI FEMMINILE</t>
  </si>
  <si>
    <t>ESORDIENTI MASCHILE</t>
  </si>
  <si>
    <t>RAGAZZE</t>
  </si>
  <si>
    <t>RAGAZZI</t>
  </si>
  <si>
    <t>CADETTE</t>
  </si>
  <si>
    <t>CADETTI</t>
  </si>
  <si>
    <t>ALLIEVI</t>
  </si>
  <si>
    <t>CROSS CORTO FEM</t>
  </si>
  <si>
    <t>CROSS CORTO ASS MASC</t>
  </si>
  <si>
    <t>CROSS CORTO MASTER MASC</t>
  </si>
  <si>
    <t>ATELTICA CALDOGNO 93</t>
  </si>
  <si>
    <t>G.S.LEONICENA</t>
  </si>
  <si>
    <t>AAB-M</t>
  </si>
  <si>
    <t>JS-M</t>
  </si>
  <si>
    <t>ASS-F</t>
  </si>
  <si>
    <t>AMATORI A- B</t>
  </si>
  <si>
    <t>JUNIOR SENIOR MASCHILE</t>
  </si>
  <si>
    <t>ASSOLUTA FEMMINILE (Allieve - Junior - Senior-Amatori-Veterane)</t>
  </si>
  <si>
    <t>AV-M</t>
  </si>
  <si>
    <t>ARCES</t>
  </si>
  <si>
    <t>POLISPORTIVA GEMINA</t>
  </si>
  <si>
    <t>AURORA 76</t>
  </si>
  <si>
    <t>4° PROVA PROVINCIALE</t>
  </si>
  <si>
    <t>MONTECCHIO PRECALCINO</t>
  </si>
  <si>
    <t>MONTECCHIO P</t>
  </si>
  <si>
    <t>JM</t>
  </si>
  <si>
    <t>00140</t>
  </si>
  <si>
    <t>MARTINA</t>
  </si>
  <si>
    <t>ATLETICA CALDOGNO '93</t>
  </si>
  <si>
    <t>RF</t>
  </si>
  <si>
    <t>00129</t>
  </si>
  <si>
    <t>AF</t>
  </si>
  <si>
    <t>00346</t>
  </si>
  <si>
    <t>AGARAJ</t>
  </si>
  <si>
    <t>MATTIAS</t>
  </si>
  <si>
    <t>RM</t>
  </si>
  <si>
    <t>00004</t>
  </si>
  <si>
    <t>GIOVANNI</t>
  </si>
  <si>
    <t>AAM</t>
  </si>
  <si>
    <t>00132</t>
  </si>
  <si>
    <t>00112</t>
  </si>
  <si>
    <t>SOFIA</t>
  </si>
  <si>
    <t>00298</t>
  </si>
  <si>
    <t>AGU</t>
  </si>
  <si>
    <t>CHINEDU</t>
  </si>
  <si>
    <t>AM</t>
  </si>
  <si>
    <t>00101</t>
  </si>
  <si>
    <t>LORENZO</t>
  </si>
  <si>
    <t>00031</t>
  </si>
  <si>
    <t>JF</t>
  </si>
  <si>
    <t>00070</t>
  </si>
  <si>
    <t>SARA</t>
  </si>
  <si>
    <t>ALBA</t>
  </si>
  <si>
    <t>MICHELA</t>
  </si>
  <si>
    <t>CM</t>
  </si>
  <si>
    <t>00135</t>
  </si>
  <si>
    <t>ALBERTO</t>
  </si>
  <si>
    <t>ANNA</t>
  </si>
  <si>
    <t>MARCO</t>
  </si>
  <si>
    <t>SM</t>
  </si>
  <si>
    <t>SF</t>
  </si>
  <si>
    <t>00131</t>
  </si>
  <si>
    <t>MADDALENA</t>
  </si>
  <si>
    <t>FRANCESCO</t>
  </si>
  <si>
    <t>STEFANO</t>
  </si>
  <si>
    <t>ALZIATI</t>
  </si>
  <si>
    <t>STEVEN</t>
  </si>
  <si>
    <t>00134</t>
  </si>
  <si>
    <t>AMADIO</t>
  </si>
  <si>
    <t>FEDERICO</t>
  </si>
  <si>
    <t>EM</t>
  </si>
  <si>
    <t>RICCARDO</t>
  </si>
  <si>
    <t>CF</t>
  </si>
  <si>
    <t>NICOLO'</t>
  </si>
  <si>
    <t>ALESSANDRO</t>
  </si>
  <si>
    <t>PIETRO</t>
  </si>
  <si>
    <t>ANDREIN</t>
  </si>
  <si>
    <t>GIULIA</t>
  </si>
  <si>
    <t>NOEMI</t>
  </si>
  <si>
    <t>ELENA</t>
  </si>
  <si>
    <t>ANTONIO</t>
  </si>
  <si>
    <t>ARMANDO</t>
  </si>
  <si>
    <t>PAOLA</t>
  </si>
  <si>
    <t>SAMUELE</t>
  </si>
  <si>
    <t>APOLLONI</t>
  </si>
  <si>
    <t>DARIO</t>
  </si>
  <si>
    <t>00137</t>
  </si>
  <si>
    <t>LUCA</t>
  </si>
  <si>
    <t>ARPEGARO</t>
  </si>
  <si>
    <t>ANDREA</t>
  </si>
  <si>
    <t>ASSAM</t>
  </si>
  <si>
    <t>FAIZA</t>
  </si>
  <si>
    <t>SALIHA</t>
  </si>
  <si>
    <t>ASTRINI</t>
  </si>
  <si>
    <t>GABRIELE</t>
  </si>
  <si>
    <t>TOMMASO</t>
  </si>
  <si>
    <t>DIEGO</t>
  </si>
  <si>
    <t>AZZALINI</t>
  </si>
  <si>
    <t>LUSCIKA</t>
  </si>
  <si>
    <t>G.S. LEONICENA</t>
  </si>
  <si>
    <t>00136</t>
  </si>
  <si>
    <t>AZZOLIN</t>
  </si>
  <si>
    <t>GIANNINA</t>
  </si>
  <si>
    <t>00288</t>
  </si>
  <si>
    <t>TERESA</t>
  </si>
  <si>
    <t>VITTORIO</t>
  </si>
  <si>
    <t>BADAMI</t>
  </si>
  <si>
    <t>DAMIANO</t>
  </si>
  <si>
    <t>BAGGIO</t>
  </si>
  <si>
    <t>BEATRICE</t>
  </si>
  <si>
    <t>ELEONORA</t>
  </si>
  <si>
    <t>MARGHERITA</t>
  </si>
  <si>
    <t>BAGNARA</t>
  </si>
  <si>
    <t>CLAUDIO</t>
  </si>
  <si>
    <t>DAVIDE</t>
  </si>
  <si>
    <t>BAITA</t>
  </si>
  <si>
    <t>ALICE NADIA</t>
  </si>
  <si>
    <t>SILVIA</t>
  </si>
  <si>
    <t>MICHELE</t>
  </si>
  <si>
    <t>BALDAN</t>
  </si>
  <si>
    <t>GIADA</t>
  </si>
  <si>
    <t>BALDISSERI</t>
  </si>
  <si>
    <t>MORENO</t>
  </si>
  <si>
    <t>ENRICO</t>
  </si>
  <si>
    <t>BALZARIN</t>
  </si>
  <si>
    <t>JACOPO</t>
  </si>
  <si>
    <t>00230</t>
  </si>
  <si>
    <t>BARATTINI</t>
  </si>
  <si>
    <t>EMMA</t>
  </si>
  <si>
    <t>FRANCO</t>
  </si>
  <si>
    <t>MANUEL</t>
  </si>
  <si>
    <t>BARBIERO</t>
  </si>
  <si>
    <t>ROBERTO</t>
  </si>
  <si>
    <t>AURORA</t>
  </si>
  <si>
    <t>ALICE</t>
  </si>
  <si>
    <t>BAROZZI</t>
  </si>
  <si>
    <t>GLORIA</t>
  </si>
  <si>
    <t>CLAUDIA</t>
  </si>
  <si>
    <t>BASSAN</t>
  </si>
  <si>
    <t>GIORGIO</t>
  </si>
  <si>
    <t>LEONARDO</t>
  </si>
  <si>
    <t>VANNI</t>
  </si>
  <si>
    <t>LAURA</t>
  </si>
  <si>
    <t>BATTISTELLA</t>
  </si>
  <si>
    <t>ARIANNA</t>
  </si>
  <si>
    <t>BATTISTIN</t>
  </si>
  <si>
    <t>BATTOCCHIA</t>
  </si>
  <si>
    <t>ASIA ESPERANZA</t>
  </si>
  <si>
    <t>ANGELICA</t>
  </si>
  <si>
    <t>MATTEO</t>
  </si>
  <si>
    <t>BEGGIO</t>
  </si>
  <si>
    <t>ALESSIA</t>
  </si>
  <si>
    <t>BELFIORE</t>
  </si>
  <si>
    <t>CARLOTTA</t>
  </si>
  <si>
    <t>CHRISTIAN</t>
  </si>
  <si>
    <t>CRISTIAN</t>
  </si>
  <si>
    <t>BELLUZZO</t>
  </si>
  <si>
    <t>FAUSTO</t>
  </si>
  <si>
    <t>BELOTTI</t>
  </si>
  <si>
    <t>GIORGIA</t>
  </si>
  <si>
    <t>EDOARDO</t>
  </si>
  <si>
    <t>SEBASTIANO</t>
  </si>
  <si>
    <t>BERLATO</t>
  </si>
  <si>
    <t>CAMILLA</t>
  </si>
  <si>
    <t>FILIPPO</t>
  </si>
  <si>
    <t>LARA</t>
  </si>
  <si>
    <t>CHIARA</t>
  </si>
  <si>
    <t>BERTIN</t>
  </si>
  <si>
    <t>ILARIA</t>
  </si>
  <si>
    <t>BERTINI</t>
  </si>
  <si>
    <t>EMI</t>
  </si>
  <si>
    <t>BERTO</t>
  </si>
  <si>
    <t>VALENTINA</t>
  </si>
  <si>
    <t>CATERINA</t>
  </si>
  <si>
    <t>FABIO</t>
  </si>
  <si>
    <t>MAURO</t>
  </si>
  <si>
    <t>MIRKO</t>
  </si>
  <si>
    <t>EUGENIO</t>
  </si>
  <si>
    <t>MARIA</t>
  </si>
  <si>
    <t>00073</t>
  </si>
  <si>
    <t>BEVILACQUA</t>
  </si>
  <si>
    <t>ANGELA</t>
  </si>
  <si>
    <t>DINA</t>
  </si>
  <si>
    <t>LUCIANO</t>
  </si>
  <si>
    <t>BIANCHETTI</t>
  </si>
  <si>
    <t>KATRIN</t>
  </si>
  <si>
    <t>ACHILLE</t>
  </si>
  <si>
    <t>BIGARELLA</t>
  </si>
  <si>
    <t>MAURIZIO</t>
  </si>
  <si>
    <t>SIMONE</t>
  </si>
  <si>
    <t>BISOGNIN</t>
  </si>
  <si>
    <t>GEREMIA</t>
  </si>
  <si>
    <t>BITTARELLO</t>
  </si>
  <si>
    <t>MATTIA</t>
  </si>
  <si>
    <t>PAOLO</t>
  </si>
  <si>
    <t>RENATO</t>
  </si>
  <si>
    <t>DANIELE</t>
  </si>
  <si>
    <t>ELISA</t>
  </si>
  <si>
    <t>BORIERO</t>
  </si>
  <si>
    <t>BORON</t>
  </si>
  <si>
    <t>NICOLã</t>
  </si>
  <si>
    <t>BORTOLI</t>
  </si>
  <si>
    <t>ALBINA</t>
  </si>
  <si>
    <t>BORTOLON</t>
  </si>
  <si>
    <t>GIULIO</t>
  </si>
  <si>
    <t>BOSCOLO</t>
  </si>
  <si>
    <t>BRAGGION</t>
  </si>
  <si>
    <t>BRAZZALE</t>
  </si>
  <si>
    <t>BRENTAN</t>
  </si>
  <si>
    <t>NICOLA</t>
  </si>
  <si>
    <t>BRUNELLO</t>
  </si>
  <si>
    <t>MONICA</t>
  </si>
  <si>
    <t>BRUTTOMESSO</t>
  </si>
  <si>
    <t>FEDERICA</t>
  </si>
  <si>
    <t>BUONOCORE</t>
  </si>
  <si>
    <t>BURS</t>
  </si>
  <si>
    <t>RAUL SEBASTIAN</t>
  </si>
  <si>
    <t>BUSA</t>
  </si>
  <si>
    <t>BUSIN</t>
  </si>
  <si>
    <t>BUSSARELLO</t>
  </si>
  <si>
    <t>BUZZOLAN</t>
  </si>
  <si>
    <t>NEREO</t>
  </si>
  <si>
    <t>CALORE</t>
  </si>
  <si>
    <t>CAMPAGNOLO</t>
  </si>
  <si>
    <t>ROBERTA</t>
  </si>
  <si>
    <t>EVA</t>
  </si>
  <si>
    <t>CANOVA</t>
  </si>
  <si>
    <t>MATILDE</t>
  </si>
  <si>
    <t>CARLO</t>
  </si>
  <si>
    <t>NICOLE</t>
  </si>
  <si>
    <t>CAPOZZI</t>
  </si>
  <si>
    <t>LAVINIA</t>
  </si>
  <si>
    <t>SERGIO</t>
  </si>
  <si>
    <t>CAPPELLARI</t>
  </si>
  <si>
    <t>GIACOMO</t>
  </si>
  <si>
    <t>ANITA</t>
  </si>
  <si>
    <t>CAPPELLO</t>
  </si>
  <si>
    <t>CAPPELLOTTO</t>
  </si>
  <si>
    <t>CAPPOZZO</t>
  </si>
  <si>
    <t>WALTER</t>
  </si>
  <si>
    <t>MARIKA</t>
  </si>
  <si>
    <t>CARLETTI</t>
  </si>
  <si>
    <t>GIANLUCA</t>
  </si>
  <si>
    <t>CAROLLO</t>
  </si>
  <si>
    <t>EMANUELE</t>
  </si>
  <si>
    <t>CAROLLO CANALE</t>
  </si>
  <si>
    <t>FIORENZO</t>
  </si>
  <si>
    <t>CRISTIANO</t>
  </si>
  <si>
    <t>LISA</t>
  </si>
  <si>
    <t>ALFONSO</t>
  </si>
  <si>
    <t>CASTELLI</t>
  </si>
  <si>
    <t>CASTELLO</t>
  </si>
  <si>
    <t>SABRINA</t>
  </si>
  <si>
    <t>CATTANI</t>
  </si>
  <si>
    <t>MASSIMILIANO</t>
  </si>
  <si>
    <t>MICHAEL</t>
  </si>
  <si>
    <t>CATTELAN</t>
  </si>
  <si>
    <t>BENEDETTA</t>
  </si>
  <si>
    <t>MIRIAM</t>
  </si>
  <si>
    <t>CECCHETTO</t>
  </si>
  <si>
    <t>ADRIANO</t>
  </si>
  <si>
    <t>VITTORIA</t>
  </si>
  <si>
    <t>MARTA</t>
  </si>
  <si>
    <t>CHEMELLO</t>
  </si>
  <si>
    <t>CHIMENTO</t>
  </si>
  <si>
    <t>COCCO</t>
  </si>
  <si>
    <t>COLLINA</t>
  </si>
  <si>
    <t>COLTRO</t>
  </si>
  <si>
    <t>EROS GIULIANO</t>
  </si>
  <si>
    <t>CONFESSA</t>
  </si>
  <si>
    <t>EDGARDO</t>
  </si>
  <si>
    <t>CONTE</t>
  </si>
  <si>
    <t>COPIELLO</t>
  </si>
  <si>
    <t>COSARO</t>
  </si>
  <si>
    <t>COSTA</t>
  </si>
  <si>
    <t>ISABEL</t>
  </si>
  <si>
    <t>COSTALUNGA</t>
  </si>
  <si>
    <t>KENSY</t>
  </si>
  <si>
    <t>PIERSEBASTIANO</t>
  </si>
  <si>
    <t>DANIELA</t>
  </si>
  <si>
    <t>CRESTANI</t>
  </si>
  <si>
    <t>GIANFRANCO</t>
  </si>
  <si>
    <t>CRISTOFORI</t>
  </si>
  <si>
    <t>CULICI</t>
  </si>
  <si>
    <t>CUNICO</t>
  </si>
  <si>
    <t>LORIS</t>
  </si>
  <si>
    <t>DA SILVEIRA</t>
  </si>
  <si>
    <t>BRUCE</t>
  </si>
  <si>
    <t>MIRCO</t>
  </si>
  <si>
    <t>DAL BOSCO</t>
  </si>
  <si>
    <t>LUCIA</t>
  </si>
  <si>
    <t>DAL FOSSA'</t>
  </si>
  <si>
    <t>DAL GRANDE</t>
  </si>
  <si>
    <t>DAL MASO</t>
  </si>
  <si>
    <t>DAL SANTO</t>
  </si>
  <si>
    <t>MARIA CRISTINA</t>
  </si>
  <si>
    <t>DAL TOSO</t>
  </si>
  <si>
    <t>VERONICA</t>
  </si>
  <si>
    <t>DAL ZOTTO</t>
  </si>
  <si>
    <t>RENZO</t>
  </si>
  <si>
    <t>DALLA POZZA</t>
  </si>
  <si>
    <t>BRUNO</t>
  </si>
  <si>
    <t>DALLA ROSA</t>
  </si>
  <si>
    <t>DALLE MOLLE</t>
  </si>
  <si>
    <t>DAMBRUOSO</t>
  </si>
  <si>
    <t>LUDOVICA</t>
  </si>
  <si>
    <t>DANI</t>
  </si>
  <si>
    <t>DE CAO</t>
  </si>
  <si>
    <t>DILETTA</t>
  </si>
  <si>
    <t>DE MARZI</t>
  </si>
  <si>
    <t>DENNIS</t>
  </si>
  <si>
    <t>DE MARZO</t>
  </si>
  <si>
    <t>NICOLO' VITTORIO</t>
  </si>
  <si>
    <t>DE MORI</t>
  </si>
  <si>
    <t>MARTIN</t>
  </si>
  <si>
    <t>REBECCA</t>
  </si>
  <si>
    <t>DE ROSSO</t>
  </si>
  <si>
    <t>ERIKA</t>
  </si>
  <si>
    <t>DE SANTI</t>
  </si>
  <si>
    <t>DE TOFFOLI</t>
  </si>
  <si>
    <t>ALEX</t>
  </si>
  <si>
    <t>DEWEERD</t>
  </si>
  <si>
    <t>DANIEL</t>
  </si>
  <si>
    <t>DICKENSON</t>
  </si>
  <si>
    <t>ERICA RAE</t>
  </si>
  <si>
    <t>DIOP</t>
  </si>
  <si>
    <t>FATIMATA</t>
  </si>
  <si>
    <t>DJADOU</t>
  </si>
  <si>
    <t>AKPENE MARTIALE</t>
  </si>
  <si>
    <t>DOSSO</t>
  </si>
  <si>
    <t>DUSO</t>
  </si>
  <si>
    <t>ECH  CHAFAI</t>
  </si>
  <si>
    <t>REDA</t>
  </si>
  <si>
    <t>ECH CHAFAI</t>
  </si>
  <si>
    <t>ABD ELOUAHED</t>
  </si>
  <si>
    <t>EL HACHIMI</t>
  </si>
  <si>
    <t>AIMAN</t>
  </si>
  <si>
    <t>ELVIERI</t>
  </si>
  <si>
    <t>ERTANI</t>
  </si>
  <si>
    <t>FABRELLO</t>
  </si>
  <si>
    <t>FABRIS</t>
  </si>
  <si>
    <t>FACCI</t>
  </si>
  <si>
    <t>UMBERTO</t>
  </si>
  <si>
    <t>FACCIN</t>
  </si>
  <si>
    <t>EMILY</t>
  </si>
  <si>
    <t>FACCINI</t>
  </si>
  <si>
    <t>FAEDO</t>
  </si>
  <si>
    <t>FAGGIN</t>
  </si>
  <si>
    <t>CARLA</t>
  </si>
  <si>
    <t>FASSINA</t>
  </si>
  <si>
    <t>ALESSANDRA</t>
  </si>
  <si>
    <t>FATTORI</t>
  </si>
  <si>
    <t>FERRAMOSCA</t>
  </si>
  <si>
    <t>KARINA</t>
  </si>
  <si>
    <t>FERRARIN</t>
  </si>
  <si>
    <t>GAIA</t>
  </si>
  <si>
    <t>FIAGAH</t>
  </si>
  <si>
    <t>MARY</t>
  </si>
  <si>
    <t>FILIPPI</t>
  </si>
  <si>
    <t>FINETTO</t>
  </si>
  <si>
    <t>FIORENTIN</t>
  </si>
  <si>
    <t>ASIA</t>
  </si>
  <si>
    <t>FIORESE</t>
  </si>
  <si>
    <t>FIORIO</t>
  </si>
  <si>
    <t>FONGARO</t>
  </si>
  <si>
    <t>FONTANA</t>
  </si>
  <si>
    <t>FERDINANDO</t>
  </si>
  <si>
    <t>URBANO</t>
  </si>
  <si>
    <t>FORTUNA</t>
  </si>
  <si>
    <t>FRACCA</t>
  </si>
  <si>
    <t>FRANCIS</t>
  </si>
  <si>
    <t>FRASSON</t>
  </si>
  <si>
    <t>SIRI</t>
  </si>
  <si>
    <t>FABRIZIO</t>
  </si>
  <si>
    <t>SALVATORE</t>
  </si>
  <si>
    <t>GACHAOUI</t>
  </si>
  <si>
    <t>YOUSSEF</t>
  </si>
  <si>
    <t>GAIANIGO</t>
  </si>
  <si>
    <t>GIOIA</t>
  </si>
  <si>
    <t>GALLEAZZO</t>
  </si>
  <si>
    <t>GALVAN</t>
  </si>
  <si>
    <t>GASPARI</t>
  </si>
  <si>
    <t>NADIA</t>
  </si>
  <si>
    <t>GAVASSO</t>
  </si>
  <si>
    <t>GENESIN</t>
  </si>
  <si>
    <t>SILVANO</t>
  </si>
  <si>
    <t>GERARDIN</t>
  </si>
  <si>
    <t>STELLA</t>
  </si>
  <si>
    <t>GHEZZO</t>
  </si>
  <si>
    <t>GHIOTTO</t>
  </si>
  <si>
    <t>GIACHIN</t>
  </si>
  <si>
    <t>GIACOMAZZI</t>
  </si>
  <si>
    <t>ZOE</t>
  </si>
  <si>
    <t>GIANELLO</t>
  </si>
  <si>
    <t>EVELIN</t>
  </si>
  <si>
    <t>GIRARDO</t>
  </si>
  <si>
    <t>GOLFRE' ANDREASI</t>
  </si>
  <si>
    <t>GONELLA</t>
  </si>
  <si>
    <t>GOTTER</t>
  </si>
  <si>
    <t>TAMARA</t>
  </si>
  <si>
    <t>GREGORI</t>
  </si>
  <si>
    <t>GRIGNOLO</t>
  </si>
  <si>
    <t>GUADAGNIN</t>
  </si>
  <si>
    <t>GILBERTO</t>
  </si>
  <si>
    <t>GUGLIELMI</t>
  </si>
  <si>
    <t>HACHIMY</t>
  </si>
  <si>
    <t>SABRINE</t>
  </si>
  <si>
    <t>HALILOVIC</t>
  </si>
  <si>
    <t>HOTI</t>
  </si>
  <si>
    <t>ALKETA</t>
  </si>
  <si>
    <t>INGLESE</t>
  </si>
  <si>
    <t>KNAPTON</t>
  </si>
  <si>
    <t>SIRO</t>
  </si>
  <si>
    <t>LAKOUIR</t>
  </si>
  <si>
    <t>BOUAZZA</t>
  </si>
  <si>
    <t>LANARO</t>
  </si>
  <si>
    <t>LAZZARETTO</t>
  </si>
  <si>
    <t>LAZZAROTTO</t>
  </si>
  <si>
    <t>LEGUMI</t>
  </si>
  <si>
    <t>EMILIA</t>
  </si>
  <si>
    <t>LIVIERO</t>
  </si>
  <si>
    <t>LONEDO</t>
  </si>
  <si>
    <t>LONGHI</t>
  </si>
  <si>
    <t>LONGHIN</t>
  </si>
  <si>
    <t>LORIA</t>
  </si>
  <si>
    <t>SAVERIO</t>
  </si>
  <si>
    <t>MACULAN</t>
  </si>
  <si>
    <t>MAINO</t>
  </si>
  <si>
    <t>MALASPINA</t>
  </si>
  <si>
    <t>MANCA</t>
  </si>
  <si>
    <t>MARAGNO</t>
  </si>
  <si>
    <t>MARAN</t>
  </si>
  <si>
    <t>ELISABETTA</t>
  </si>
  <si>
    <t>MARCHESE</t>
  </si>
  <si>
    <t>MARCHESINI</t>
  </si>
  <si>
    <t>MATILDA</t>
  </si>
  <si>
    <t>MARCHETTO</t>
  </si>
  <si>
    <t>MARZARO</t>
  </si>
  <si>
    <t>IVANO</t>
  </si>
  <si>
    <t>MASSENZ</t>
  </si>
  <si>
    <t>MASSIGNAN</t>
  </si>
  <si>
    <t>MAZZI</t>
  </si>
  <si>
    <t>MAZZOCCHI</t>
  </si>
  <si>
    <t>MEGGIOLARO</t>
  </si>
  <si>
    <t>MELISON</t>
  </si>
  <si>
    <t>MENSAH</t>
  </si>
  <si>
    <t>SHARMELL BIRAGO</t>
  </si>
  <si>
    <t>MICHELETTO</t>
  </si>
  <si>
    <t>MIGLIORIN</t>
  </si>
  <si>
    <t>SUSY</t>
  </si>
  <si>
    <t>MIOLA</t>
  </si>
  <si>
    <t>ANNA MARIA</t>
  </si>
  <si>
    <t>MIOLO</t>
  </si>
  <si>
    <t>MONTESANO</t>
  </si>
  <si>
    <t>MORI</t>
  </si>
  <si>
    <t>MORONI</t>
  </si>
  <si>
    <t>MOTTERLE</t>
  </si>
  <si>
    <t>MUNARI</t>
  </si>
  <si>
    <t>DOMENICO</t>
  </si>
  <si>
    <t>MURARO</t>
  </si>
  <si>
    <t>MARIASOLE</t>
  </si>
  <si>
    <t>MUTTERLE</t>
  </si>
  <si>
    <t>NEFFAT</t>
  </si>
  <si>
    <t>NEGROPONTE</t>
  </si>
  <si>
    <t>NICO</t>
  </si>
  <si>
    <t>BRIAN SEVERINO</t>
  </si>
  <si>
    <t>OFOSU</t>
  </si>
  <si>
    <t>STEFANIA AMANKWAH</t>
  </si>
  <si>
    <t>OLIVIERO</t>
  </si>
  <si>
    <t>OUATTARA</t>
  </si>
  <si>
    <t>RAMATOU</t>
  </si>
  <si>
    <t>PALA</t>
  </si>
  <si>
    <t>GINEVRA</t>
  </si>
  <si>
    <t>PALMA</t>
  </si>
  <si>
    <t>PANAROTTO</t>
  </si>
  <si>
    <t>PANOZZO</t>
  </si>
  <si>
    <t>COSIMA</t>
  </si>
  <si>
    <t>PASIN</t>
  </si>
  <si>
    <t>PASINI</t>
  </si>
  <si>
    <t>PASQUALETTO</t>
  </si>
  <si>
    <t>AGNESE</t>
  </si>
  <si>
    <t>PELOSO</t>
  </si>
  <si>
    <t>FEDERICA MARIA</t>
  </si>
  <si>
    <t>PERETTI</t>
  </si>
  <si>
    <t>PERINTI</t>
  </si>
  <si>
    <t>PERIS</t>
  </si>
  <si>
    <t>PERON</t>
  </si>
  <si>
    <t>PESAVENTO</t>
  </si>
  <si>
    <t>LIA</t>
  </si>
  <si>
    <t>PETTENON</t>
  </si>
  <si>
    <t>MELISSA</t>
  </si>
  <si>
    <t>PHILIPPS</t>
  </si>
  <si>
    <t>PIANEZZOLA</t>
  </si>
  <si>
    <t>PIAZZA</t>
  </si>
  <si>
    <t>PICCOLI</t>
  </si>
  <si>
    <t>PICHIERRI</t>
  </si>
  <si>
    <t>PIEROPAN</t>
  </si>
  <si>
    <t>PIGATTO</t>
  </si>
  <si>
    <t>PILLAN</t>
  </si>
  <si>
    <t>PISANELLO</t>
  </si>
  <si>
    <t>PIZZOLATO</t>
  </si>
  <si>
    <t>POLETTI</t>
  </si>
  <si>
    <t>POLETTO</t>
  </si>
  <si>
    <t>POZZAN</t>
  </si>
  <si>
    <t>POZZER</t>
  </si>
  <si>
    <t>PREBIANCA</t>
  </si>
  <si>
    <t>PRETTO</t>
  </si>
  <si>
    <t>PRUNA</t>
  </si>
  <si>
    <t>RAMANZIN</t>
  </si>
  <si>
    <t>RAMON</t>
  </si>
  <si>
    <t>RAMPAZZO</t>
  </si>
  <si>
    <t>REFOSCO</t>
  </si>
  <si>
    <t>REGHELLIN</t>
  </si>
  <si>
    <t>PATRIZIA</t>
  </si>
  <si>
    <t>RENI</t>
  </si>
  <si>
    <t>RIGATO</t>
  </si>
  <si>
    <t>RIGO</t>
  </si>
  <si>
    <t>RIGODANZO</t>
  </si>
  <si>
    <t>RIGONI</t>
  </si>
  <si>
    <t>RINALDI</t>
  </si>
  <si>
    <t>RIZZATO</t>
  </si>
  <si>
    <t>RIZZO</t>
  </si>
  <si>
    <t>ERIK</t>
  </si>
  <si>
    <t>ROSA</t>
  </si>
  <si>
    <t>ROSSETTO</t>
  </si>
  <si>
    <t>MICHELLE</t>
  </si>
  <si>
    <t>ROSSI</t>
  </si>
  <si>
    <t>RUBIN</t>
  </si>
  <si>
    <t>RUIZ ABRIL</t>
  </si>
  <si>
    <t>SANTIAGO</t>
  </si>
  <si>
    <t>SACCARDO</t>
  </si>
  <si>
    <t>MARIA CLELIA</t>
  </si>
  <si>
    <t>SAGGIO</t>
  </si>
  <si>
    <t>SARTORI</t>
  </si>
  <si>
    <t>SAVIO</t>
  </si>
  <si>
    <t>SBALCHIERO</t>
  </si>
  <si>
    <t>SCACCO</t>
  </si>
  <si>
    <t>SCALCO</t>
  </si>
  <si>
    <t>MAICO</t>
  </si>
  <si>
    <t>SCAVAZZA</t>
  </si>
  <si>
    <t>SCHIAVO</t>
  </si>
  <si>
    <t>SCOLARO</t>
  </si>
  <si>
    <t>SEGATO</t>
  </si>
  <si>
    <t>SELLA</t>
  </si>
  <si>
    <t>SILO</t>
  </si>
  <si>
    <t>SIMIONATO</t>
  </si>
  <si>
    <t>GIANGAETANO</t>
  </si>
  <si>
    <t>SIMONETTO</t>
  </si>
  <si>
    <t>SINGH</t>
  </si>
  <si>
    <t>GURPREET</t>
  </si>
  <si>
    <t>VISHAVJEET</t>
  </si>
  <si>
    <t>SINIGAGLIA</t>
  </si>
  <si>
    <t>SOLDA</t>
  </si>
  <si>
    <t>SPANEVELLO</t>
  </si>
  <si>
    <t>ANDREA SERENA</t>
  </si>
  <si>
    <t>SPEROTTO</t>
  </si>
  <si>
    <t>STEFANI</t>
  </si>
  <si>
    <t>STERCHELE</t>
  </si>
  <si>
    <t>STIVAN</t>
  </si>
  <si>
    <t>STOCCHIERO</t>
  </si>
  <si>
    <t>TAGLIAPIETRA</t>
  </si>
  <si>
    <t>TARQUINI</t>
  </si>
  <si>
    <t>MARCO AURELIO</t>
  </si>
  <si>
    <t>TAVELLA</t>
  </si>
  <si>
    <t>TESCARI</t>
  </si>
  <si>
    <t>ERNESTO</t>
  </si>
  <si>
    <t>TESSARO</t>
  </si>
  <si>
    <t>TIBALDO</t>
  </si>
  <si>
    <t>TIRELLI</t>
  </si>
  <si>
    <t>TOGNAZZO</t>
  </si>
  <si>
    <t>TOGNETTI</t>
  </si>
  <si>
    <t>TOGNON</t>
  </si>
  <si>
    <t>TOMBOLAN</t>
  </si>
  <si>
    <t>TOMMASIN</t>
  </si>
  <si>
    <t>TONIN</t>
  </si>
  <si>
    <t>TONIOLLO</t>
  </si>
  <si>
    <t>TONIOLO</t>
  </si>
  <si>
    <t>TOSETTO</t>
  </si>
  <si>
    <t>MARIA EUGENIA</t>
  </si>
  <si>
    <t>TRAVERSA</t>
  </si>
  <si>
    <t>TREVISAN</t>
  </si>
  <si>
    <t>TURETTA</t>
  </si>
  <si>
    <t>VALDO</t>
  </si>
  <si>
    <t>VALENTE</t>
  </si>
  <si>
    <t>AIDA</t>
  </si>
  <si>
    <t>VALLE</t>
  </si>
  <si>
    <t>VALLORTIGARA</t>
  </si>
  <si>
    <t>VASSALLO</t>
  </si>
  <si>
    <t>VELLER</t>
  </si>
  <si>
    <t>VENCATO</t>
  </si>
  <si>
    <t>VENDRAMIN</t>
  </si>
  <si>
    <t>VENZO</t>
  </si>
  <si>
    <t>SELENA</t>
  </si>
  <si>
    <t>VERONA</t>
  </si>
  <si>
    <t>ZAMBERLAN</t>
  </si>
  <si>
    <t>CORRADO</t>
  </si>
  <si>
    <t>ZAMPERETTI</t>
  </si>
  <si>
    <t>ZAMPIERI</t>
  </si>
  <si>
    <t>ZAMUNARO</t>
  </si>
  <si>
    <t>VITO</t>
  </si>
  <si>
    <t>ZANATTA</t>
  </si>
  <si>
    <t>MARIO</t>
  </si>
  <si>
    <t>ZANETTIN</t>
  </si>
  <si>
    <t>EDDY</t>
  </si>
  <si>
    <t>ZANON</t>
  </si>
  <si>
    <t>ZATTRA</t>
  </si>
  <si>
    <t>ZERBINATI</t>
  </si>
  <si>
    <t>ZILIO</t>
  </si>
  <si>
    <t>ZOLIN</t>
  </si>
  <si>
    <t>ZORDAN</t>
  </si>
  <si>
    <t>ZORZI</t>
  </si>
  <si>
    <t>ZORZO</t>
  </si>
  <si>
    <t>ZUCCON</t>
  </si>
  <si>
    <t>ZUGLIANI</t>
  </si>
  <si>
    <t>ZULIAN</t>
  </si>
  <si>
    <t>EG006728</t>
  </si>
  <si>
    <t>EG010716</t>
  </si>
  <si>
    <t>EG007670</t>
  </si>
  <si>
    <t>EG008842</t>
  </si>
  <si>
    <t>EG010186</t>
  </si>
  <si>
    <t>EG011439</t>
  </si>
  <si>
    <t>EG006615</t>
  </si>
  <si>
    <t>EG011285</t>
  </si>
  <si>
    <t>EG008845</t>
  </si>
  <si>
    <t>EG012365</t>
  </si>
  <si>
    <t>EG012366</t>
  </si>
  <si>
    <t>EG012367</t>
  </si>
  <si>
    <t>EG012394</t>
  </si>
  <si>
    <t>EG012396</t>
  </si>
  <si>
    <t>EG006767</t>
  </si>
  <si>
    <t>EG011693</t>
  </si>
  <si>
    <t>EG010564</t>
  </si>
  <si>
    <t>EG008013</t>
  </si>
  <si>
    <t>EG011337</t>
  </si>
  <si>
    <t>EG010278</t>
  </si>
  <si>
    <t>EG010524 SM45</t>
  </si>
  <si>
    <t>EG009689 SM50</t>
  </si>
  <si>
    <t>EG003345 SM50</t>
  </si>
  <si>
    <t>EG012719 SM40</t>
  </si>
  <si>
    <t>EG006494</t>
  </si>
  <si>
    <t>EG007998</t>
  </si>
  <si>
    <t>EG008253</t>
  </si>
  <si>
    <t>EG010679</t>
  </si>
  <si>
    <t>EG012369</t>
  </si>
  <si>
    <t>EG011291</t>
  </si>
  <si>
    <t>EG011641</t>
  </si>
  <si>
    <t>EG012370</t>
  </si>
  <si>
    <t>EG011857</t>
  </si>
  <si>
    <t>EG011192</t>
  </si>
  <si>
    <t>MONTAGNINI</t>
  </si>
  <si>
    <t>CSI ATLETICA PROVINCIA VICENZA</t>
  </si>
  <si>
    <t>ATLETICA VICENTINA</t>
  </si>
  <si>
    <t>EG011650</t>
  </si>
  <si>
    <t>EG012671</t>
  </si>
  <si>
    <t>EG012196</t>
  </si>
  <si>
    <t>MASOLO</t>
  </si>
  <si>
    <t>EG011404</t>
  </si>
  <si>
    <t>EG011796</t>
  </si>
  <si>
    <t>EG009156</t>
  </si>
  <si>
    <t>EG011277</t>
  </si>
  <si>
    <t>EG007443</t>
  </si>
  <si>
    <t>EG012332</t>
  </si>
  <si>
    <t>EG012331</t>
  </si>
  <si>
    <t>EG012438</t>
  </si>
  <si>
    <t>EG012559</t>
  </si>
  <si>
    <t>EG012560</t>
  </si>
  <si>
    <t>EG012503</t>
  </si>
  <si>
    <t>EG012727</t>
  </si>
  <si>
    <t>EG012728</t>
  </si>
  <si>
    <t>EG012729</t>
  </si>
  <si>
    <t>EG012326</t>
  </si>
  <si>
    <t>EG011229</t>
  </si>
  <si>
    <t>EG009968</t>
  </si>
  <si>
    <t>EG012031</t>
  </si>
  <si>
    <t>EG011966</t>
  </si>
  <si>
    <t>EG010104</t>
  </si>
  <si>
    <t>EG008891</t>
  </si>
  <si>
    <t>EG008890</t>
  </si>
  <si>
    <t>EA001732 SM45</t>
  </si>
  <si>
    <t>FIDAL</t>
  </si>
  <si>
    <t>EG001618</t>
  </si>
  <si>
    <t>PODISTICA COLOGNESE</t>
  </si>
  <si>
    <t>EG 007566</t>
  </si>
  <si>
    <t>EG006709</t>
  </si>
  <si>
    <t>DUEVILLE</t>
  </si>
  <si>
    <t>eg011404</t>
  </si>
  <si>
    <t>eg011207</t>
  </si>
  <si>
    <t/>
  </si>
  <si>
    <t>COLLI BERICI</t>
  </si>
  <si>
    <t>PRIMICERI</t>
  </si>
  <si>
    <t>MARIA GIULIA</t>
  </si>
  <si>
    <t>eg012671</t>
  </si>
  <si>
    <t>SUMMANO</t>
  </si>
  <si>
    <t>eg012196</t>
  </si>
  <si>
    <t>VALCHIAMPO</t>
  </si>
  <si>
    <t>eg011192</t>
  </si>
  <si>
    <t>ALPINI</t>
  </si>
  <si>
    <t>Classifica</t>
  </si>
  <si>
    <t>FUCA'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</si>
</sst>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F800]dddd\,\ mmmm\ dd\,\ yyyy"/>
    <numFmt numFmtId="166" formatCode="h:mm;@"/>
  </numFmts>
  <fonts count="29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sz val="11.5"/>
      <name val="Times New Roman"/>
      <family val="1"/>
    </font>
    <font>
      <sz val="12"/>
      <name val="Times New Roman"/>
      <family val="1"/>
    </font>
    <font>
      <b/>
      <sz val="11.5"/>
      <name val="Times New Roman"/>
      <family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2"/>
    <xf numFmtId="0" fontId="12" fillId="0" borderId="2"/>
    <xf numFmtId="0" fontId="13" fillId="0" borderId="2"/>
    <xf numFmtId="0" fontId="13" fillId="0" borderId="2"/>
    <xf numFmtId="0" fontId="27" fillId="0" borderId="2"/>
  </cellStyleXfs>
  <cellXfs count="1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/>
    <xf numFmtId="0" fontId="5" fillId="2" borderId="7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4" fontId="24" fillId="3" borderId="1" xfId="0" applyNumberFormat="1" applyFont="1" applyFill="1" applyBorder="1" applyAlignment="1">
      <alignment horizontal="center" vertical="center" wrapText="1"/>
    </xf>
    <xf numFmtId="0" fontId="20" fillId="4" borderId="1" xfId="2" applyFont="1" applyFill="1" applyBorder="1" applyAlignment="1" applyProtection="1">
      <alignment horizontal="center" vertical="center"/>
      <protection locked="0"/>
    </xf>
    <xf numFmtId="0" fontId="21" fillId="3" borderId="1" xfId="3" applyFont="1" applyFill="1" applyBorder="1" applyAlignment="1">
      <alignment horizontal="center" vertical="center" wrapText="1"/>
    </xf>
    <xf numFmtId="0" fontId="20" fillId="0" borderId="1" xfId="2" applyFont="1" applyFill="1" applyBorder="1" applyAlignment="1" applyProtection="1">
      <alignment horizontal="center" vertical="center"/>
      <protection locked="0"/>
    </xf>
    <xf numFmtId="0" fontId="13" fillId="0" borderId="1" xfId="3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13" fillId="3" borderId="1" xfId="3" applyFill="1" applyBorder="1" applyAlignment="1">
      <alignment horizontal="center" vertical="center"/>
    </xf>
    <xf numFmtId="0" fontId="13" fillId="0" borderId="1" xfId="3" applyFill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4" fillId="0" borderId="1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0" fillId="6" borderId="1" xfId="2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center" wrapText="1"/>
    </xf>
    <xf numFmtId="0" fontId="20" fillId="3" borderId="1" xfId="2" applyFont="1" applyFill="1" applyBorder="1" applyAlignment="1" applyProtection="1">
      <alignment horizontal="center" vertical="center"/>
      <protection locked="0"/>
    </xf>
    <xf numFmtId="0" fontId="0" fillId="6" borderId="1" xfId="0" applyNumberForma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0" fillId="7" borderId="1" xfId="2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" fontId="1" fillId="8" borderId="14" xfId="5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0" fillId="4" borderId="15" xfId="2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center" vertical="center" wrapText="1"/>
    </xf>
    <xf numFmtId="0" fontId="0" fillId="3" borderId="15" xfId="0" applyNumberFormat="1" applyFill="1" applyBorder="1" applyAlignment="1">
      <alignment horizontal="center" vertical="center" wrapText="1"/>
    </xf>
    <xf numFmtId="164" fontId="10" fillId="3" borderId="15" xfId="0" applyNumberFormat="1" applyFon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20" fillId="0" borderId="15" xfId="2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vertical="center" wrapText="1"/>
    </xf>
    <xf numFmtId="164" fontId="0" fillId="0" borderId="15" xfId="0" applyNumberForma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6" fontId="11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6" fontId="11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2" fontId="14" fillId="2" borderId="4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</cellXfs>
  <cellStyles count="6">
    <cellStyle name="Excel Built-in Excel Built-in Excel Built-in Excel Built-in Excel Built-in Excel Built-in Excel Built-in Normale_Foglio1" xfId="1"/>
    <cellStyle name="Normale" xfId="0" builtinId="0"/>
    <cellStyle name="Normale 2" xfId="2"/>
    <cellStyle name="Normale 3" xfId="3"/>
    <cellStyle name="Normale 4" xfId="4"/>
    <cellStyle name="Normale 5" xfId="5"/>
  </cellStyles>
  <dxfs count="7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4F7FA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09031" cy="4855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NTECCHIO%20PRECALCINO\Campestre%20Generale%20Montecchio%20Precalcino_C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AAB-M"/>
      <sheetName val="JS-M"/>
      <sheetName val="ASS-F"/>
      <sheetName val="E-F"/>
      <sheetName val="E-M"/>
      <sheetName val="R-F"/>
      <sheetName val="R-M "/>
      <sheetName val="C-F"/>
      <sheetName val="C-M"/>
      <sheetName val="AV-M"/>
      <sheetName val="CCA-F"/>
      <sheetName val="CCA-M"/>
      <sheetName val="CCM-M"/>
      <sheetName val="tesserati"/>
      <sheetName val="punteggi"/>
      <sheetName val="S-M"/>
      <sheetName val="AB-M"/>
      <sheetName val="J-F"/>
      <sheetName val="S-F"/>
      <sheetName val="AA-F"/>
      <sheetName val="AB-F"/>
      <sheetName val="V-F"/>
      <sheetName val="V-M"/>
      <sheetName val="Foglio1"/>
      <sheetName val="Campestre Generale Montecchio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ables/table1.xml><?xml version="1.0" encoding="utf-8"?>
<table xmlns="http://schemas.openxmlformats.org/spreadsheetml/2006/main" id="2" name="Tabella2" displayName="Tabella2" ref="A1:AU25" totalsRowShown="0" headerRowDxfId="73">
  <sortState ref="A2:AT25">
    <sortCondition descending="1" ref="AT2:AT25"/>
  </sortState>
  <tableColumns count="47">
    <tableColumn id="1" name="code" dataDxfId="72"/>
    <tableColumn id="2" name="Società"/>
    <tableColumn id="3" name="E-F" dataDxfId="71"/>
    <tableColumn id="15" name="Punti" dataDxfId="70"/>
    <tableColumn id="5" name="E-M" dataDxfId="69"/>
    <tableColumn id="4" name="Punti2" dataDxfId="68"/>
    <tableColumn id="6" name="R-F" dataDxfId="67"/>
    <tableColumn id="16" name="Punti3" dataDxfId="66"/>
    <tableColumn id="7" name="R-M" dataDxfId="65"/>
    <tableColumn id="17" name="Punti4" dataDxfId="64"/>
    <tableColumn id="8" name="C-F" dataDxfId="63"/>
    <tableColumn id="18" name="Punti5" dataDxfId="62"/>
    <tableColumn id="9" name="C-M" dataDxfId="61"/>
    <tableColumn id="19" name="Punti6" dataDxfId="60"/>
    <tableColumn id="10" name="ASS-F" dataDxfId="59"/>
    <tableColumn id="20" name="Punti7" dataDxfId="58"/>
    <tableColumn id="11" name="AV-M" dataDxfId="57"/>
    <tableColumn id="21" name="Punti8" dataDxfId="56"/>
    <tableColumn id="12" name="J-F" dataDxfId="55"/>
    <tableColumn id="22" name="Punti9" dataDxfId="54"/>
    <tableColumn id="13" name="JS-M" dataDxfId="53"/>
    <tableColumn id="23" name="Punti10" dataDxfId="52"/>
    <tableColumn id="25" name="S-F" dataDxfId="51"/>
    <tableColumn id="26" name="Punti11" dataDxfId="50"/>
    <tableColumn id="27" name="S-M" dataDxfId="49"/>
    <tableColumn id="28" name="Punti212" dataDxfId="48"/>
    <tableColumn id="29" name="AA-F" dataDxfId="47"/>
    <tableColumn id="30" name="Punti313" dataDxfId="46"/>
    <tableColumn id="31" name="AAB-M" dataDxfId="45"/>
    <tableColumn id="32" name="Punti414" dataDxfId="44"/>
    <tableColumn id="33" name="AB-F" dataDxfId="43"/>
    <tableColumn id="34" name="Punti515" dataDxfId="42"/>
    <tableColumn id="35" name="AB-M" dataDxfId="41"/>
    <tableColumn id="36" name="Punti616" dataDxfId="40"/>
    <tableColumn id="37" name="V-F" dataDxfId="39"/>
    <tableColumn id="38" name="Punti717" dataDxfId="38"/>
    <tableColumn id="39" name="V-M" dataDxfId="37"/>
    <tableColumn id="40" name="Punti818" dataDxfId="36"/>
    <tableColumn id="41" name="CCA-F" dataDxfId="35"/>
    <tableColumn id="42" name="Punti919" dataDxfId="34"/>
    <tableColumn id="43" name="CCA-M" dataDxfId="33"/>
    <tableColumn id="44" name="Punti1020" dataDxfId="32"/>
    <tableColumn id="45" name="CCM-M" dataDxfId="31"/>
    <tableColumn id="46" name="Punti102" dataDxfId="30"/>
    <tableColumn id="14" name="tot. presenza" dataDxfId="29"/>
    <tableColumn id="24" name="tot. Punti" dataDxfId="28"/>
    <tableColumn id="47" name="Classifica" dataDxfId="27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workbookViewId="0">
      <pane xSplit="2" topLeftCell="AC1" activePane="topRight" state="frozen"/>
      <selection pane="topRight" activeCell="AW1" sqref="AW1"/>
    </sheetView>
  </sheetViews>
  <sheetFormatPr defaultRowHeight="15.05" x14ac:dyDescent="0.3"/>
  <cols>
    <col min="1" max="1" width="9.5546875" style="17" customWidth="1"/>
    <col min="2" max="2" width="37" customWidth="1"/>
    <col min="3" max="22" width="7.6640625" hidden="1" customWidth="1"/>
    <col min="23" max="23" width="8.109375" hidden="1" customWidth="1"/>
    <col min="24" max="24" width="8.33203125" hidden="1" customWidth="1"/>
    <col min="25" max="25" width="9.6640625" hidden="1" customWidth="1"/>
    <col min="26" max="26" width="7.88671875" hidden="1" customWidth="1"/>
    <col min="27" max="27" width="9.6640625" hidden="1" customWidth="1"/>
    <col min="28" max="44" width="0" hidden="1" customWidth="1"/>
    <col min="45" max="45" width="12.6640625" bestFit="1" customWidth="1"/>
  </cols>
  <sheetData>
    <row r="1" spans="1:47" ht="30.8" customHeight="1" x14ac:dyDescent="0.3">
      <c r="A1" s="17" t="s">
        <v>42</v>
      </c>
      <c r="B1" s="17" t="s">
        <v>40</v>
      </c>
      <c r="C1" s="17" t="s">
        <v>43</v>
      </c>
      <c r="D1" s="17" t="s">
        <v>50</v>
      </c>
      <c r="E1" s="17" t="s">
        <v>44</v>
      </c>
      <c r="F1" s="17" t="s">
        <v>51</v>
      </c>
      <c r="G1" s="17" t="s">
        <v>45</v>
      </c>
      <c r="H1" s="17" t="s">
        <v>52</v>
      </c>
      <c r="I1" s="17" t="s">
        <v>46</v>
      </c>
      <c r="J1" s="17" t="s">
        <v>53</v>
      </c>
      <c r="K1" s="17" t="s">
        <v>47</v>
      </c>
      <c r="L1" s="17" t="s">
        <v>54</v>
      </c>
      <c r="M1" s="17" t="s">
        <v>48</v>
      </c>
      <c r="N1" s="17" t="s">
        <v>55</v>
      </c>
      <c r="O1" s="17" t="s">
        <v>100</v>
      </c>
      <c r="P1" s="17" t="s">
        <v>56</v>
      </c>
      <c r="Q1" s="17" t="s">
        <v>104</v>
      </c>
      <c r="R1" s="17" t="s">
        <v>57</v>
      </c>
      <c r="S1" s="17" t="s">
        <v>49</v>
      </c>
      <c r="T1" s="17" t="s">
        <v>58</v>
      </c>
      <c r="U1" s="17" t="s">
        <v>99</v>
      </c>
      <c r="V1" s="17" t="s">
        <v>59</v>
      </c>
      <c r="W1" s="17" t="s">
        <v>64</v>
      </c>
      <c r="X1" s="17" t="s">
        <v>63</v>
      </c>
      <c r="Y1" s="17" t="s">
        <v>65</v>
      </c>
      <c r="Z1" s="17" t="s">
        <v>75</v>
      </c>
      <c r="AA1" s="17" t="s">
        <v>66</v>
      </c>
      <c r="AB1" s="17" t="s">
        <v>76</v>
      </c>
      <c r="AC1" s="17" t="s">
        <v>98</v>
      </c>
      <c r="AD1" s="17" t="s">
        <v>77</v>
      </c>
      <c r="AE1" s="17" t="s">
        <v>67</v>
      </c>
      <c r="AF1" s="17" t="s">
        <v>78</v>
      </c>
      <c r="AG1" s="17" t="s">
        <v>68</v>
      </c>
      <c r="AH1" s="17" t="s">
        <v>79</v>
      </c>
      <c r="AI1" s="17" t="s">
        <v>69</v>
      </c>
      <c r="AJ1" s="17" t="s">
        <v>80</v>
      </c>
      <c r="AK1" s="17" t="s">
        <v>70</v>
      </c>
      <c r="AL1" s="17" t="s">
        <v>81</v>
      </c>
      <c r="AM1" s="17" t="s">
        <v>71</v>
      </c>
      <c r="AN1" s="17" t="s">
        <v>82</v>
      </c>
      <c r="AO1" s="17" t="s">
        <v>72</v>
      </c>
      <c r="AP1" s="17" t="s">
        <v>83</v>
      </c>
      <c r="AQ1" s="17" t="s">
        <v>73</v>
      </c>
      <c r="AR1" s="17" t="s">
        <v>74</v>
      </c>
      <c r="AS1" s="17" t="s">
        <v>61</v>
      </c>
      <c r="AT1" s="17" t="s">
        <v>60</v>
      </c>
      <c r="AU1" s="17" t="s">
        <v>783</v>
      </c>
    </row>
    <row r="2" spans="1:47" x14ac:dyDescent="0.3">
      <c r="A2" s="17">
        <v>112</v>
      </c>
      <c r="B2" t="s">
        <v>19</v>
      </c>
      <c r="C2">
        <v>4</v>
      </c>
      <c r="D2">
        <v>91</v>
      </c>
      <c r="E2">
        <v>3</v>
      </c>
      <c r="F2">
        <v>56</v>
      </c>
      <c r="G2">
        <v>8</v>
      </c>
      <c r="H2">
        <v>139</v>
      </c>
      <c r="I2">
        <v>5</v>
      </c>
      <c r="J2">
        <v>55</v>
      </c>
      <c r="K2" s="20">
        <v>8</v>
      </c>
      <c r="L2" s="20">
        <v>144</v>
      </c>
      <c r="M2" s="20">
        <v>6</v>
      </c>
      <c r="N2" s="20">
        <v>111</v>
      </c>
      <c r="O2" s="20">
        <v>11</v>
      </c>
      <c r="P2" s="20">
        <v>133</v>
      </c>
      <c r="Q2" s="20">
        <v>3</v>
      </c>
      <c r="R2" s="20">
        <v>54</v>
      </c>
      <c r="S2" s="20">
        <v>0</v>
      </c>
      <c r="T2" s="20">
        <v>0</v>
      </c>
      <c r="U2" s="20">
        <v>4</v>
      </c>
      <c r="V2" s="20">
        <v>62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3</v>
      </c>
      <c r="AD2">
        <v>53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13</v>
      </c>
      <c r="AN2" s="20">
        <v>248</v>
      </c>
      <c r="AO2" s="20">
        <v>10</v>
      </c>
      <c r="AP2" s="20">
        <v>171</v>
      </c>
      <c r="AQ2" s="20">
        <v>12</v>
      </c>
      <c r="AR2" s="20">
        <v>96</v>
      </c>
      <c r="AS2" s="20">
        <v>90</v>
      </c>
      <c r="AT2" s="20">
        <v>1413</v>
      </c>
      <c r="AU2" s="20">
        <v>1</v>
      </c>
    </row>
    <row r="3" spans="1:47" x14ac:dyDescent="0.3">
      <c r="A3" s="17">
        <v>101</v>
      </c>
      <c r="B3" t="s">
        <v>15</v>
      </c>
      <c r="C3">
        <v>11</v>
      </c>
      <c r="D3">
        <v>192</v>
      </c>
      <c r="E3">
        <v>5</v>
      </c>
      <c r="F3">
        <v>90</v>
      </c>
      <c r="G3">
        <v>9</v>
      </c>
      <c r="H3">
        <v>203</v>
      </c>
      <c r="I3">
        <v>5</v>
      </c>
      <c r="J3">
        <v>71</v>
      </c>
      <c r="K3" s="20">
        <v>5</v>
      </c>
      <c r="L3" s="20">
        <v>77</v>
      </c>
      <c r="M3" s="20">
        <v>7</v>
      </c>
      <c r="N3" s="20">
        <v>133</v>
      </c>
      <c r="O3" s="20">
        <v>7</v>
      </c>
      <c r="P3" s="20">
        <v>80</v>
      </c>
      <c r="Q3" s="20">
        <v>2</v>
      </c>
      <c r="R3" s="20">
        <v>56</v>
      </c>
      <c r="S3" s="20">
        <v>0</v>
      </c>
      <c r="T3" s="20">
        <v>0</v>
      </c>
      <c r="U3" s="20">
        <v>0</v>
      </c>
      <c r="V3" s="20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10</v>
      </c>
      <c r="AD3">
        <v>140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20">
        <v>0</v>
      </c>
      <c r="AK3" s="20">
        <v>0</v>
      </c>
      <c r="AL3" s="20">
        <v>0</v>
      </c>
      <c r="AM3" s="20">
        <v>8</v>
      </c>
      <c r="AN3" s="20">
        <v>59</v>
      </c>
      <c r="AO3" s="20">
        <v>10</v>
      </c>
      <c r="AP3" s="20">
        <v>93</v>
      </c>
      <c r="AQ3" s="20">
        <v>7</v>
      </c>
      <c r="AR3" s="20">
        <v>73</v>
      </c>
      <c r="AS3" s="20">
        <v>86</v>
      </c>
      <c r="AT3" s="20">
        <v>1267</v>
      </c>
      <c r="AU3" s="20">
        <v>2</v>
      </c>
    </row>
    <row r="4" spans="1:47" x14ac:dyDescent="0.3">
      <c r="A4" s="17">
        <v>70</v>
      </c>
      <c r="B4" t="s">
        <v>84</v>
      </c>
      <c r="C4" s="20">
        <v>1</v>
      </c>
      <c r="D4" s="20">
        <v>34</v>
      </c>
      <c r="E4" s="20">
        <v>5</v>
      </c>
      <c r="F4" s="20">
        <v>75</v>
      </c>
      <c r="G4" s="20">
        <v>3</v>
      </c>
      <c r="H4" s="20">
        <v>40</v>
      </c>
      <c r="I4" s="20">
        <v>6</v>
      </c>
      <c r="J4" s="20">
        <v>158</v>
      </c>
      <c r="K4" s="20">
        <v>8</v>
      </c>
      <c r="L4" s="20">
        <v>141</v>
      </c>
      <c r="M4" s="20">
        <v>3</v>
      </c>
      <c r="N4" s="20">
        <v>21</v>
      </c>
      <c r="O4" s="20">
        <v>2</v>
      </c>
      <c r="P4" s="20">
        <v>25</v>
      </c>
      <c r="Q4" s="20">
        <v>2</v>
      </c>
      <c r="R4" s="20">
        <v>42</v>
      </c>
      <c r="S4" s="20">
        <v>0</v>
      </c>
      <c r="T4" s="20">
        <v>0</v>
      </c>
      <c r="U4" s="20">
        <v>2</v>
      </c>
      <c r="V4" s="20">
        <v>16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1</v>
      </c>
      <c r="AD4" s="20">
        <v>15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4</v>
      </c>
      <c r="AN4" s="20">
        <v>60</v>
      </c>
      <c r="AO4" s="20">
        <v>6</v>
      </c>
      <c r="AP4" s="20">
        <v>74</v>
      </c>
      <c r="AQ4" s="20">
        <v>5</v>
      </c>
      <c r="AR4" s="20">
        <v>25</v>
      </c>
      <c r="AS4" s="20">
        <v>48</v>
      </c>
      <c r="AT4" s="20">
        <v>726</v>
      </c>
      <c r="AU4" s="20">
        <v>3</v>
      </c>
    </row>
    <row r="5" spans="1:47" x14ac:dyDescent="0.3">
      <c r="A5" s="17">
        <v>4</v>
      </c>
      <c r="B5" t="s">
        <v>16</v>
      </c>
      <c r="C5">
        <v>1</v>
      </c>
      <c r="D5">
        <v>5</v>
      </c>
      <c r="E5">
        <v>4</v>
      </c>
      <c r="F5">
        <v>49</v>
      </c>
      <c r="G5">
        <v>2</v>
      </c>
      <c r="H5">
        <v>38</v>
      </c>
      <c r="I5">
        <v>6</v>
      </c>
      <c r="J5">
        <v>93</v>
      </c>
      <c r="K5" s="20">
        <v>5</v>
      </c>
      <c r="L5" s="20">
        <v>87</v>
      </c>
      <c r="M5" s="20">
        <v>6</v>
      </c>
      <c r="N5" s="20">
        <v>124</v>
      </c>
      <c r="O5" s="20">
        <v>4</v>
      </c>
      <c r="P5" s="20">
        <v>44</v>
      </c>
      <c r="Q5" s="20">
        <v>5</v>
      </c>
      <c r="R5" s="20">
        <v>93</v>
      </c>
      <c r="S5" s="20">
        <v>0</v>
      </c>
      <c r="T5" s="20">
        <v>0</v>
      </c>
      <c r="U5" s="20">
        <v>0</v>
      </c>
      <c r="V5" s="20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3</v>
      </c>
      <c r="AD5">
        <v>33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2</v>
      </c>
      <c r="AR5" s="20">
        <v>10</v>
      </c>
      <c r="AS5" s="20">
        <v>38</v>
      </c>
      <c r="AT5" s="20">
        <v>576</v>
      </c>
      <c r="AU5" s="20">
        <v>4</v>
      </c>
    </row>
    <row r="6" spans="1:47" x14ac:dyDescent="0.3">
      <c r="A6" s="17">
        <v>140</v>
      </c>
      <c r="B6" t="s">
        <v>31</v>
      </c>
      <c r="C6">
        <v>0</v>
      </c>
      <c r="D6">
        <v>0</v>
      </c>
      <c r="E6">
        <v>2</v>
      </c>
      <c r="F6">
        <v>13</v>
      </c>
      <c r="G6">
        <v>2</v>
      </c>
      <c r="H6">
        <v>13</v>
      </c>
      <c r="I6">
        <v>2</v>
      </c>
      <c r="J6">
        <v>11</v>
      </c>
      <c r="K6" s="20">
        <v>0</v>
      </c>
      <c r="L6" s="20">
        <v>0</v>
      </c>
      <c r="M6" s="20">
        <v>4</v>
      </c>
      <c r="N6" s="20">
        <v>81</v>
      </c>
      <c r="O6" s="20">
        <v>1</v>
      </c>
      <c r="P6" s="20">
        <v>14</v>
      </c>
      <c r="Q6" s="20">
        <v>4</v>
      </c>
      <c r="R6" s="20">
        <v>70</v>
      </c>
      <c r="S6" s="20">
        <v>0</v>
      </c>
      <c r="T6" s="20">
        <v>0</v>
      </c>
      <c r="U6" s="20">
        <v>3</v>
      </c>
      <c r="V6" s="20">
        <v>45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7</v>
      </c>
      <c r="AD6">
        <v>127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1</v>
      </c>
      <c r="AP6" s="20">
        <v>5</v>
      </c>
      <c r="AQ6" s="20">
        <v>1</v>
      </c>
      <c r="AR6" s="20">
        <v>25</v>
      </c>
      <c r="AS6" s="20">
        <v>27</v>
      </c>
      <c r="AT6" s="20">
        <v>404</v>
      </c>
      <c r="AU6" s="20">
        <v>5</v>
      </c>
    </row>
    <row r="7" spans="1:47" x14ac:dyDescent="0.3">
      <c r="A7" s="17">
        <v>298</v>
      </c>
      <c r="B7" t="s">
        <v>21</v>
      </c>
      <c r="C7">
        <v>1</v>
      </c>
      <c r="D7">
        <v>22</v>
      </c>
      <c r="E7">
        <v>7</v>
      </c>
      <c r="F7">
        <v>187</v>
      </c>
      <c r="G7">
        <v>0</v>
      </c>
      <c r="H7">
        <v>0</v>
      </c>
      <c r="I7">
        <v>5</v>
      </c>
      <c r="J7">
        <v>97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1</v>
      </c>
      <c r="R7" s="20">
        <v>19</v>
      </c>
      <c r="S7" s="20">
        <v>0</v>
      </c>
      <c r="T7" s="20">
        <v>0</v>
      </c>
      <c r="U7" s="20">
        <v>0</v>
      </c>
      <c r="V7" s="20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2</v>
      </c>
      <c r="AD7">
        <v>30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16</v>
      </c>
      <c r="AT7" s="20">
        <v>355</v>
      </c>
      <c r="AU7" s="20">
        <v>6</v>
      </c>
    </row>
    <row r="8" spans="1:47" x14ac:dyDescent="0.3">
      <c r="A8" s="17">
        <v>136</v>
      </c>
      <c r="B8" t="s">
        <v>97</v>
      </c>
      <c r="C8" s="20">
        <v>5</v>
      </c>
      <c r="D8" s="20">
        <v>120</v>
      </c>
      <c r="E8" s="20">
        <v>1</v>
      </c>
      <c r="F8" s="20">
        <v>13</v>
      </c>
      <c r="G8" s="20">
        <v>1</v>
      </c>
      <c r="H8" s="20">
        <v>16</v>
      </c>
      <c r="I8" s="20">
        <v>1</v>
      </c>
      <c r="J8" s="20">
        <v>5</v>
      </c>
      <c r="K8" s="20">
        <v>4</v>
      </c>
      <c r="L8" s="20">
        <v>71</v>
      </c>
      <c r="M8" s="20">
        <v>6</v>
      </c>
      <c r="N8" s="20">
        <v>49</v>
      </c>
      <c r="O8" s="20">
        <v>2</v>
      </c>
      <c r="P8" s="20">
        <v>16</v>
      </c>
      <c r="Q8" s="20">
        <v>1</v>
      </c>
      <c r="R8" s="20">
        <v>13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2</v>
      </c>
      <c r="AD8" s="20">
        <v>17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3</v>
      </c>
      <c r="AN8" s="20">
        <v>21</v>
      </c>
      <c r="AO8" s="20">
        <v>0</v>
      </c>
      <c r="AP8" s="20">
        <v>0</v>
      </c>
      <c r="AQ8" s="20">
        <v>0</v>
      </c>
      <c r="AR8" s="20">
        <v>0</v>
      </c>
      <c r="AS8" s="20">
        <v>26</v>
      </c>
      <c r="AT8" s="20">
        <v>341</v>
      </c>
      <c r="AU8" s="20">
        <v>7</v>
      </c>
    </row>
    <row r="9" spans="1:47" x14ac:dyDescent="0.3">
      <c r="A9" s="17">
        <v>31</v>
      </c>
      <c r="B9" t="s">
        <v>23</v>
      </c>
      <c r="C9">
        <v>3</v>
      </c>
      <c r="D9">
        <v>38</v>
      </c>
      <c r="E9">
        <v>3</v>
      </c>
      <c r="F9">
        <v>27</v>
      </c>
      <c r="G9">
        <v>3</v>
      </c>
      <c r="H9">
        <v>66</v>
      </c>
      <c r="I9">
        <v>3</v>
      </c>
      <c r="J9">
        <v>68</v>
      </c>
      <c r="K9" s="20">
        <v>3</v>
      </c>
      <c r="L9" s="20">
        <v>47</v>
      </c>
      <c r="M9" s="20">
        <v>1</v>
      </c>
      <c r="N9" s="20">
        <v>13</v>
      </c>
      <c r="O9" s="20">
        <v>1</v>
      </c>
      <c r="P9" s="20">
        <v>5</v>
      </c>
      <c r="Q9" s="20">
        <v>0</v>
      </c>
      <c r="R9" s="20">
        <v>0</v>
      </c>
      <c r="S9" s="20">
        <v>0</v>
      </c>
      <c r="T9" s="20">
        <v>0</v>
      </c>
      <c r="U9" s="20">
        <v>1</v>
      </c>
      <c r="V9" s="20">
        <v>5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2</v>
      </c>
      <c r="AD9">
        <v>10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1</v>
      </c>
      <c r="AN9" s="20">
        <v>6</v>
      </c>
      <c r="AO9" s="20">
        <v>4</v>
      </c>
      <c r="AP9" s="20">
        <v>41</v>
      </c>
      <c r="AQ9" s="20">
        <v>0</v>
      </c>
      <c r="AR9" s="20">
        <v>0</v>
      </c>
      <c r="AS9" s="20">
        <v>25</v>
      </c>
      <c r="AT9" s="20">
        <v>326</v>
      </c>
      <c r="AU9" s="20">
        <v>8</v>
      </c>
    </row>
    <row r="10" spans="1:47" x14ac:dyDescent="0.3">
      <c r="A10" s="17">
        <v>134</v>
      </c>
      <c r="B10" t="s">
        <v>33</v>
      </c>
      <c r="C10">
        <v>2</v>
      </c>
      <c r="D10">
        <v>19</v>
      </c>
      <c r="E10">
        <v>2</v>
      </c>
      <c r="F10">
        <v>30</v>
      </c>
      <c r="G10">
        <v>6</v>
      </c>
      <c r="H10">
        <v>60</v>
      </c>
      <c r="I10">
        <v>2</v>
      </c>
      <c r="J10">
        <v>29</v>
      </c>
      <c r="K10" s="20">
        <v>4</v>
      </c>
      <c r="L10" s="20">
        <v>27</v>
      </c>
      <c r="M10" s="20">
        <v>7</v>
      </c>
      <c r="N10" s="20">
        <v>79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2</v>
      </c>
      <c r="AN10" s="20">
        <v>50</v>
      </c>
      <c r="AO10" s="20">
        <v>2</v>
      </c>
      <c r="AP10" s="20">
        <v>21</v>
      </c>
      <c r="AQ10" s="20">
        <v>0</v>
      </c>
      <c r="AR10" s="20">
        <v>0</v>
      </c>
      <c r="AS10" s="20">
        <v>27</v>
      </c>
      <c r="AT10" s="20">
        <v>315</v>
      </c>
      <c r="AU10" s="20">
        <v>9</v>
      </c>
    </row>
    <row r="11" spans="1:47" x14ac:dyDescent="0.3">
      <c r="A11" s="17">
        <v>137</v>
      </c>
      <c r="B11" t="s">
        <v>32</v>
      </c>
      <c r="C11">
        <v>1</v>
      </c>
      <c r="D11">
        <v>15</v>
      </c>
      <c r="E11">
        <v>1</v>
      </c>
      <c r="F11">
        <v>28</v>
      </c>
      <c r="G11">
        <v>1</v>
      </c>
      <c r="H11">
        <v>34</v>
      </c>
      <c r="I11">
        <v>3</v>
      </c>
      <c r="J11">
        <v>27</v>
      </c>
      <c r="K11" s="20">
        <v>1</v>
      </c>
      <c r="L11" s="20">
        <v>5</v>
      </c>
      <c r="M11" s="20">
        <v>0</v>
      </c>
      <c r="N11" s="20">
        <v>0</v>
      </c>
      <c r="O11" s="20">
        <v>2</v>
      </c>
      <c r="P11" s="20">
        <v>16</v>
      </c>
      <c r="Q11" s="20">
        <v>2</v>
      </c>
      <c r="R11" s="20">
        <v>25</v>
      </c>
      <c r="S11" s="20">
        <v>0</v>
      </c>
      <c r="T11" s="20">
        <v>0</v>
      </c>
      <c r="U11" s="20">
        <v>1</v>
      </c>
      <c r="V11" s="20">
        <v>17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3</v>
      </c>
      <c r="AD11">
        <v>43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1</v>
      </c>
      <c r="AP11" s="20">
        <v>21</v>
      </c>
      <c r="AQ11" s="20">
        <v>0</v>
      </c>
      <c r="AR11" s="20">
        <v>0</v>
      </c>
      <c r="AS11" s="20">
        <v>16</v>
      </c>
      <c r="AT11" s="20">
        <v>231</v>
      </c>
      <c r="AU11" s="20">
        <v>10</v>
      </c>
    </row>
    <row r="12" spans="1:47" x14ac:dyDescent="0.3">
      <c r="A12" s="17">
        <v>132</v>
      </c>
      <c r="B12" t="s">
        <v>18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 s="20">
        <v>1</v>
      </c>
      <c r="L12" s="20">
        <v>28</v>
      </c>
      <c r="M12" s="20">
        <v>0</v>
      </c>
      <c r="N12" s="20">
        <v>0</v>
      </c>
      <c r="O12" s="20">
        <v>3</v>
      </c>
      <c r="P12" s="20">
        <v>39</v>
      </c>
      <c r="Q12" s="20">
        <v>1</v>
      </c>
      <c r="R12" s="20">
        <v>25</v>
      </c>
      <c r="S12" s="20">
        <v>0</v>
      </c>
      <c r="T12" s="20">
        <v>0</v>
      </c>
      <c r="U12" s="20">
        <v>1</v>
      </c>
      <c r="V12" s="20">
        <v>17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4</v>
      </c>
      <c r="AD12">
        <v>70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1</v>
      </c>
      <c r="AP12" s="20">
        <v>28</v>
      </c>
      <c r="AQ12" s="20">
        <v>0</v>
      </c>
      <c r="AR12" s="20">
        <v>0</v>
      </c>
      <c r="AS12" s="20">
        <v>11</v>
      </c>
      <c r="AT12" s="20">
        <v>207</v>
      </c>
      <c r="AU12" s="20">
        <v>11</v>
      </c>
    </row>
    <row r="13" spans="1:47" x14ac:dyDescent="0.3">
      <c r="A13" s="17">
        <v>73</v>
      </c>
      <c r="B13" t="s">
        <v>38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20">
        <v>0</v>
      </c>
      <c r="L13" s="20">
        <v>0</v>
      </c>
      <c r="M13" s="20">
        <v>2</v>
      </c>
      <c r="N13" s="20">
        <v>55</v>
      </c>
      <c r="O13" s="20">
        <v>1</v>
      </c>
      <c r="P13" s="20">
        <v>8</v>
      </c>
      <c r="Q13" s="20">
        <v>2</v>
      </c>
      <c r="R13" s="20">
        <v>45</v>
      </c>
      <c r="S13" s="20">
        <v>0</v>
      </c>
      <c r="T13" s="20">
        <v>0</v>
      </c>
      <c r="U13" s="20">
        <v>5</v>
      </c>
      <c r="V13" s="20">
        <v>73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1</v>
      </c>
      <c r="AP13" s="20">
        <v>26</v>
      </c>
      <c r="AQ13" s="20">
        <v>0</v>
      </c>
      <c r="AR13" s="20">
        <v>0</v>
      </c>
      <c r="AS13" s="20">
        <v>11</v>
      </c>
      <c r="AT13" s="20">
        <v>207</v>
      </c>
      <c r="AU13" s="20">
        <v>11</v>
      </c>
    </row>
    <row r="14" spans="1:47" x14ac:dyDescent="0.3">
      <c r="A14" s="17">
        <v>135</v>
      </c>
      <c r="B14" t="s">
        <v>24</v>
      </c>
      <c r="C14">
        <v>2</v>
      </c>
      <c r="D14">
        <v>58</v>
      </c>
      <c r="E14">
        <v>2</v>
      </c>
      <c r="F14">
        <v>54</v>
      </c>
      <c r="G14">
        <v>0</v>
      </c>
      <c r="H14">
        <v>0</v>
      </c>
      <c r="I14">
        <v>2</v>
      </c>
      <c r="J14">
        <v>13</v>
      </c>
      <c r="K14" s="20">
        <v>0</v>
      </c>
      <c r="L14" s="20">
        <v>0</v>
      </c>
      <c r="M14" s="20">
        <v>1</v>
      </c>
      <c r="N14" s="20">
        <v>8</v>
      </c>
      <c r="O14" s="20">
        <v>0</v>
      </c>
      <c r="P14" s="20">
        <v>0</v>
      </c>
      <c r="Q14" s="20">
        <v>1</v>
      </c>
      <c r="R14" s="20">
        <v>23</v>
      </c>
      <c r="S14" s="20">
        <v>0</v>
      </c>
      <c r="T14" s="20">
        <v>0</v>
      </c>
      <c r="U14" s="20">
        <v>0</v>
      </c>
      <c r="V14" s="20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1</v>
      </c>
      <c r="AD14">
        <v>5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9</v>
      </c>
      <c r="AT14" s="20">
        <v>161</v>
      </c>
      <c r="AU14" s="20">
        <v>13</v>
      </c>
    </row>
    <row r="15" spans="1:47" x14ac:dyDescent="0.3">
      <c r="A15" s="17">
        <v>288</v>
      </c>
      <c r="B15" t="s">
        <v>34</v>
      </c>
      <c r="C15">
        <v>2</v>
      </c>
      <c r="D15">
        <v>36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 s="20">
        <v>1</v>
      </c>
      <c r="L15" s="20">
        <v>25</v>
      </c>
      <c r="M15" s="20">
        <v>0</v>
      </c>
      <c r="N15" s="20">
        <v>0</v>
      </c>
      <c r="O15" s="20">
        <v>1</v>
      </c>
      <c r="P15" s="20">
        <v>17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3</v>
      </c>
      <c r="AD15">
        <v>59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1</v>
      </c>
      <c r="AR15" s="20">
        <v>19</v>
      </c>
      <c r="AS15" s="20">
        <v>8</v>
      </c>
      <c r="AT15" s="20">
        <v>156</v>
      </c>
      <c r="AU15" s="20">
        <v>14</v>
      </c>
    </row>
    <row r="16" spans="1:47" x14ac:dyDescent="0.3">
      <c r="A16" s="17">
        <v>346</v>
      </c>
      <c r="B16" t="s">
        <v>26</v>
      </c>
      <c r="C16">
        <v>0</v>
      </c>
      <c r="D16">
        <v>0</v>
      </c>
      <c r="E16">
        <v>1</v>
      </c>
      <c r="F16">
        <v>23</v>
      </c>
      <c r="G16">
        <v>2</v>
      </c>
      <c r="H16">
        <v>41</v>
      </c>
      <c r="I16">
        <v>1</v>
      </c>
      <c r="J16">
        <v>19</v>
      </c>
      <c r="K16" s="20">
        <v>1</v>
      </c>
      <c r="L16" s="20">
        <v>18</v>
      </c>
      <c r="M16" s="20">
        <v>3</v>
      </c>
      <c r="N16" s="20">
        <v>19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8</v>
      </c>
      <c r="AT16" s="20">
        <v>120</v>
      </c>
      <c r="AU16" s="20">
        <v>15</v>
      </c>
    </row>
    <row r="17" spans="1:47" x14ac:dyDescent="0.3">
      <c r="A17" s="17">
        <v>129</v>
      </c>
      <c r="B17" t="s">
        <v>96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1</v>
      </c>
      <c r="J17" s="20">
        <v>29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</v>
      </c>
      <c r="R17" s="20">
        <v>17</v>
      </c>
      <c r="S17" s="20">
        <v>0</v>
      </c>
      <c r="T17" s="20">
        <v>0</v>
      </c>
      <c r="U17" s="20">
        <v>2</v>
      </c>
      <c r="V17" s="20">
        <v>12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2</v>
      </c>
      <c r="AD17" s="20">
        <v>26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1</v>
      </c>
      <c r="AR17" s="20">
        <v>7</v>
      </c>
      <c r="AS17" s="20">
        <v>7</v>
      </c>
      <c r="AT17" s="20">
        <v>91</v>
      </c>
      <c r="AU17" s="20">
        <v>16</v>
      </c>
    </row>
    <row r="18" spans="1:47" x14ac:dyDescent="0.3">
      <c r="A18" s="17">
        <v>131</v>
      </c>
      <c r="B18" t="s">
        <v>27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2</v>
      </c>
      <c r="AN18" s="20">
        <v>46</v>
      </c>
      <c r="AO18" s="20">
        <v>1</v>
      </c>
      <c r="AP18" s="20">
        <v>30</v>
      </c>
      <c r="AQ18" s="20">
        <v>0</v>
      </c>
      <c r="AR18" s="20">
        <v>0</v>
      </c>
      <c r="AS18" s="20">
        <v>3</v>
      </c>
      <c r="AT18" s="20">
        <v>76</v>
      </c>
      <c r="AU18" s="20">
        <v>17</v>
      </c>
    </row>
    <row r="19" spans="1:47" x14ac:dyDescent="0.3">
      <c r="A19" s="17">
        <v>230</v>
      </c>
      <c r="B19" t="s">
        <v>37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1</v>
      </c>
      <c r="V19" s="20">
        <v>5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1</v>
      </c>
      <c r="AD19">
        <v>27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2</v>
      </c>
      <c r="AT19" s="20">
        <v>32</v>
      </c>
      <c r="AU19" s="20">
        <v>18</v>
      </c>
    </row>
    <row r="20" spans="1:47" x14ac:dyDescent="0.3">
      <c r="A20" s="17">
        <v>265</v>
      </c>
      <c r="B20" t="s">
        <v>17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/>
    </row>
    <row r="21" spans="1:47" x14ac:dyDescent="0.3">
      <c r="A21" s="17">
        <v>139</v>
      </c>
      <c r="B21" t="s">
        <v>29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/>
    </row>
    <row r="22" spans="1:47" x14ac:dyDescent="0.3">
      <c r="A22" s="17">
        <v>145</v>
      </c>
      <c r="B22" t="s">
        <v>28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/>
    </row>
    <row r="23" spans="1:47" x14ac:dyDescent="0.3">
      <c r="A23" s="17">
        <v>39</v>
      </c>
      <c r="B23" t="s">
        <v>107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/>
    </row>
    <row r="24" spans="1:47" x14ac:dyDescent="0.3">
      <c r="A24" s="17">
        <v>84</v>
      </c>
      <c r="B24" t="s">
        <v>106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/>
    </row>
    <row r="25" spans="1:47" x14ac:dyDescent="0.3">
      <c r="A25" s="17">
        <v>339</v>
      </c>
      <c r="B25" t="s">
        <v>105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/>
    </row>
    <row r="26" spans="1:47" ht="18.350000000000001" x14ac:dyDescent="0.35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>
        <v>458</v>
      </c>
    </row>
    <row r="27" spans="1:47" ht="18.350000000000001" x14ac:dyDescent="0.35">
      <c r="C27" s="34">
        <v>33</v>
      </c>
      <c r="D27" s="34"/>
      <c r="E27" s="34">
        <v>36</v>
      </c>
      <c r="F27" s="34"/>
      <c r="G27" s="34">
        <v>37</v>
      </c>
      <c r="H27" s="34"/>
      <c r="I27" s="34">
        <v>42</v>
      </c>
      <c r="J27" s="34"/>
      <c r="K27" s="34">
        <v>41</v>
      </c>
      <c r="L27" s="34"/>
      <c r="M27" s="34">
        <v>46</v>
      </c>
      <c r="N27" s="34"/>
      <c r="O27" s="34">
        <v>35</v>
      </c>
      <c r="P27" s="34"/>
      <c r="Q27" s="34">
        <v>25</v>
      </c>
      <c r="R27" s="34"/>
      <c r="S27" s="34">
        <v>0</v>
      </c>
      <c r="T27" s="34"/>
      <c r="U27" s="34">
        <v>20</v>
      </c>
      <c r="V27" s="34"/>
      <c r="W27" s="34">
        <v>0</v>
      </c>
      <c r="X27" s="34"/>
      <c r="Y27" s="34">
        <v>0</v>
      </c>
      <c r="Z27" s="34"/>
      <c r="AA27" s="34">
        <v>0</v>
      </c>
      <c r="AB27" s="34"/>
      <c r="AC27" s="34">
        <v>44</v>
      </c>
      <c r="AD27" s="34"/>
      <c r="AE27" s="34">
        <v>0</v>
      </c>
      <c r="AF27" s="34"/>
      <c r="AG27" s="34">
        <v>0</v>
      </c>
      <c r="AH27" s="34"/>
      <c r="AI27" s="34">
        <v>0</v>
      </c>
      <c r="AJ27" s="34"/>
      <c r="AK27" s="34">
        <v>0</v>
      </c>
      <c r="AL27" s="34"/>
      <c r="AM27" s="34">
        <v>33</v>
      </c>
      <c r="AN27" s="34"/>
      <c r="AO27" s="34">
        <v>37</v>
      </c>
      <c r="AP27" s="34"/>
      <c r="AQ27" s="34">
        <v>29</v>
      </c>
      <c r="AR27" s="34"/>
      <c r="AS27" s="34">
        <v>458</v>
      </c>
    </row>
  </sheetData>
  <sortState ref="A2:B19">
    <sortCondition ref="B2:B19"/>
  </sortState>
  <dataConsolidate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zoomScale="84" zoomScaleNormal="84" workbookViewId="0">
      <pane ySplit="7" topLeftCell="A8" activePane="bottomLeft" state="frozen"/>
      <selection pane="bottomLeft" activeCell="D21" sqref="D21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COUNTA(B8:B13)</f>
        <v>6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56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103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28.5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136</v>
      </c>
      <c r="B8" s="2">
        <v>3604224</v>
      </c>
      <c r="C8" s="2" t="s">
        <v>433</v>
      </c>
      <c r="D8" s="2" t="s">
        <v>434</v>
      </c>
      <c r="E8" s="3">
        <v>1960</v>
      </c>
      <c r="F8" s="4" t="s">
        <v>84</v>
      </c>
      <c r="G8" s="5" t="s">
        <v>35</v>
      </c>
      <c r="H8" s="2">
        <v>14</v>
      </c>
      <c r="I8" s="6" t="s">
        <v>773</v>
      </c>
      <c r="J8" s="7"/>
      <c r="K8" s="2">
        <v>1</v>
      </c>
      <c r="L8" s="48">
        <v>20</v>
      </c>
    </row>
    <row r="9" spans="1:12" ht="29.15" customHeight="1" x14ac:dyDescent="0.3">
      <c r="A9" s="18" t="s">
        <v>189</v>
      </c>
      <c r="B9" s="18">
        <v>3603723</v>
      </c>
      <c r="C9" s="18" t="s">
        <v>187</v>
      </c>
      <c r="D9" s="18" t="s">
        <v>188</v>
      </c>
      <c r="E9" s="18">
        <v>1961</v>
      </c>
      <c r="F9" s="18" t="s">
        <v>34</v>
      </c>
      <c r="G9" s="18" t="s">
        <v>35</v>
      </c>
      <c r="H9" s="18">
        <v>17</v>
      </c>
      <c r="I9" s="18" t="s">
        <v>773</v>
      </c>
      <c r="J9" s="18"/>
      <c r="K9" s="18">
        <v>2</v>
      </c>
      <c r="L9" s="48">
        <v>17</v>
      </c>
    </row>
    <row r="10" spans="1:12" ht="29.15" customHeight="1" x14ac:dyDescent="0.3">
      <c r="A10" s="36" t="s">
        <v>112</v>
      </c>
      <c r="B10" s="36">
        <v>3603362</v>
      </c>
      <c r="C10" s="36" t="s">
        <v>563</v>
      </c>
      <c r="D10" s="36" t="s">
        <v>197</v>
      </c>
      <c r="E10" s="36">
        <v>1960</v>
      </c>
      <c r="F10" s="36" t="s">
        <v>31</v>
      </c>
      <c r="G10" s="36" t="s">
        <v>35</v>
      </c>
      <c r="H10" s="36">
        <v>21</v>
      </c>
      <c r="I10" s="36" t="s">
        <v>773</v>
      </c>
      <c r="J10" s="36"/>
      <c r="K10" s="36">
        <v>3</v>
      </c>
      <c r="L10" s="48">
        <v>14</v>
      </c>
    </row>
    <row r="11" spans="1:12" ht="29.15" customHeight="1" x14ac:dyDescent="0.3">
      <c r="A11" s="36" t="s">
        <v>125</v>
      </c>
      <c r="B11" s="36">
        <v>3603445</v>
      </c>
      <c r="C11" s="36" t="s">
        <v>380</v>
      </c>
      <c r="D11" s="36" t="s">
        <v>381</v>
      </c>
      <c r="E11" s="36">
        <v>1955</v>
      </c>
      <c r="F11" s="36" t="s">
        <v>18</v>
      </c>
      <c r="G11" s="36" t="s">
        <v>35</v>
      </c>
      <c r="H11" s="36">
        <v>23</v>
      </c>
      <c r="I11" s="36" t="s">
        <v>773</v>
      </c>
      <c r="J11" s="36"/>
      <c r="K11" s="36">
        <v>4</v>
      </c>
      <c r="L11" s="48">
        <v>11</v>
      </c>
    </row>
    <row r="12" spans="1:12" ht="29.15" customHeight="1" x14ac:dyDescent="0.3">
      <c r="A12" s="36" t="s">
        <v>265</v>
      </c>
      <c r="B12" s="36">
        <v>3602642</v>
      </c>
      <c r="C12" s="36" t="s">
        <v>646</v>
      </c>
      <c r="D12" s="36" t="s">
        <v>376</v>
      </c>
      <c r="E12" s="36">
        <v>1963</v>
      </c>
      <c r="F12" s="36" t="s">
        <v>38</v>
      </c>
      <c r="G12" s="36" t="s">
        <v>35</v>
      </c>
      <c r="H12" s="36">
        <v>24</v>
      </c>
      <c r="I12" s="36" t="s">
        <v>773</v>
      </c>
      <c r="J12" s="36"/>
      <c r="K12" s="36">
        <v>5</v>
      </c>
      <c r="L12" s="48">
        <v>8</v>
      </c>
    </row>
    <row r="13" spans="1:12" ht="29.15" customHeight="1" x14ac:dyDescent="0.3">
      <c r="A13" s="36" t="s">
        <v>136</v>
      </c>
      <c r="B13" s="36">
        <v>3604095</v>
      </c>
      <c r="C13" s="36" t="s">
        <v>663</v>
      </c>
      <c r="D13" s="36" t="s">
        <v>664</v>
      </c>
      <c r="E13" s="36">
        <v>1955</v>
      </c>
      <c r="F13" s="36" t="s">
        <v>84</v>
      </c>
      <c r="G13" s="36" t="s">
        <v>35</v>
      </c>
      <c r="H13" s="36">
        <v>34</v>
      </c>
      <c r="I13" s="36" t="s">
        <v>773</v>
      </c>
      <c r="J13" s="36"/>
      <c r="K13" s="36">
        <v>6</v>
      </c>
      <c r="L13" s="48">
        <v>5</v>
      </c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6:G7"/>
    <mergeCell ref="G3:H3"/>
    <mergeCell ref="I3:I5"/>
    <mergeCell ref="J3:K3"/>
    <mergeCell ref="B4:C5"/>
    <mergeCell ref="D4:D5"/>
    <mergeCell ref="F4:F5"/>
    <mergeCell ref="G4:H5"/>
    <mergeCell ref="J4:K5"/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L6:L7"/>
  </mergeCells>
  <conditionalFormatting sqref="B8:B13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4" zoomScaleNormal="84" workbookViewId="0">
      <pane ySplit="7" topLeftCell="A8" activePane="bottomLeft" state="frozen"/>
      <selection pane="bottomLeft" activeCell="A42" sqref="A42:XFD100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A1" s="131"/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99" t="s">
        <v>85</v>
      </c>
      <c r="K1" s="99"/>
      <c r="L1" s="102">
        <f>COUNTA(B8:B41)</f>
        <v>34</v>
      </c>
    </row>
    <row r="2" spans="1:12" ht="29.95" customHeight="1" x14ac:dyDescent="0.3">
      <c r="A2" s="131"/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29"/>
    </row>
    <row r="3" spans="1:12" ht="19.5" customHeight="1" x14ac:dyDescent="0.3">
      <c r="A3" s="131"/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29"/>
    </row>
    <row r="4" spans="1:12" ht="15.05" customHeight="1" x14ac:dyDescent="0.3">
      <c r="A4" s="131"/>
      <c r="B4" s="121" t="s">
        <v>86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29"/>
    </row>
    <row r="5" spans="1:12" ht="17.2" customHeight="1" x14ac:dyDescent="0.3">
      <c r="A5" s="131"/>
      <c r="B5" s="123"/>
      <c r="C5" s="124"/>
      <c r="D5" s="126"/>
      <c r="E5" s="115"/>
      <c r="F5" s="128"/>
      <c r="G5" s="84"/>
      <c r="H5" s="85"/>
      <c r="I5" s="120"/>
      <c r="J5" s="86"/>
      <c r="K5" s="86"/>
      <c r="L5" s="130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 t="s">
        <v>12</v>
      </c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126</v>
      </c>
      <c r="B8" s="2">
        <v>3603953</v>
      </c>
      <c r="C8" s="2" t="s">
        <v>358</v>
      </c>
      <c r="D8" s="2" t="s">
        <v>127</v>
      </c>
      <c r="E8" s="3">
        <v>2007</v>
      </c>
      <c r="F8" s="4" t="s">
        <v>19</v>
      </c>
      <c r="G8" s="5" t="s">
        <v>22</v>
      </c>
      <c r="H8" s="2">
        <v>1</v>
      </c>
      <c r="I8" s="6">
        <v>0</v>
      </c>
      <c r="J8" s="7"/>
      <c r="K8" s="2">
        <v>1</v>
      </c>
      <c r="L8" s="48">
        <v>35</v>
      </c>
    </row>
    <row r="9" spans="1:12" ht="29.15" customHeight="1" x14ac:dyDescent="0.3">
      <c r="A9" s="18" t="s">
        <v>136</v>
      </c>
      <c r="B9" s="25">
        <v>3604257</v>
      </c>
      <c r="C9" s="2" t="s">
        <v>630</v>
      </c>
      <c r="D9" s="2" t="s">
        <v>206</v>
      </c>
      <c r="E9" s="3">
        <v>2007</v>
      </c>
      <c r="F9" s="4" t="s">
        <v>84</v>
      </c>
      <c r="G9" s="5" t="s">
        <v>22</v>
      </c>
      <c r="H9" s="2">
        <v>2</v>
      </c>
      <c r="I9" s="6" t="s">
        <v>753</v>
      </c>
      <c r="J9" s="7"/>
      <c r="K9" s="2">
        <v>2</v>
      </c>
      <c r="L9" s="48">
        <v>34</v>
      </c>
    </row>
    <row r="10" spans="1:12" ht="29.15" customHeight="1" x14ac:dyDescent="0.3">
      <c r="A10" s="18" t="s">
        <v>132</v>
      </c>
      <c r="B10" s="25">
        <v>3602473</v>
      </c>
      <c r="C10" s="2" t="s">
        <v>390</v>
      </c>
      <c r="D10" s="2" t="s">
        <v>343</v>
      </c>
      <c r="E10" s="3">
        <v>2008</v>
      </c>
      <c r="F10" s="4" t="s">
        <v>15</v>
      </c>
      <c r="G10" s="5" t="s">
        <v>22</v>
      </c>
      <c r="H10" s="2">
        <v>3</v>
      </c>
      <c r="I10" s="6">
        <v>0</v>
      </c>
      <c r="J10" s="7"/>
      <c r="K10" s="2">
        <v>3</v>
      </c>
      <c r="L10" s="48">
        <v>33</v>
      </c>
    </row>
    <row r="11" spans="1:12" ht="29.15" customHeight="1" x14ac:dyDescent="0.3">
      <c r="A11" s="18" t="s">
        <v>126</v>
      </c>
      <c r="B11" s="18">
        <v>3604011</v>
      </c>
      <c r="C11" s="2" t="s">
        <v>694</v>
      </c>
      <c r="D11" s="2" t="s">
        <v>219</v>
      </c>
      <c r="E11" s="3">
        <v>2007</v>
      </c>
      <c r="F11" s="4" t="s">
        <v>19</v>
      </c>
      <c r="G11" s="5" t="s">
        <v>22</v>
      </c>
      <c r="H11" s="2">
        <v>4</v>
      </c>
      <c r="I11" s="6">
        <v>0</v>
      </c>
      <c r="J11" s="7"/>
      <c r="K11" s="2">
        <v>4</v>
      </c>
      <c r="L11" s="48">
        <v>32</v>
      </c>
    </row>
    <row r="12" spans="1:12" ht="29.15" customHeight="1" x14ac:dyDescent="0.3">
      <c r="A12" s="18" t="s">
        <v>132</v>
      </c>
      <c r="B12" s="39">
        <v>3602508</v>
      </c>
      <c r="C12" s="2" t="s">
        <v>504</v>
      </c>
      <c r="D12" s="2" t="s">
        <v>505</v>
      </c>
      <c r="E12" s="3">
        <v>2007</v>
      </c>
      <c r="F12" s="4" t="s">
        <v>15</v>
      </c>
      <c r="G12" s="5" t="s">
        <v>22</v>
      </c>
      <c r="H12" s="39">
        <v>5</v>
      </c>
      <c r="I12" s="6">
        <v>0</v>
      </c>
      <c r="J12" s="7"/>
      <c r="K12" s="2">
        <v>5</v>
      </c>
      <c r="L12" s="48">
        <v>31</v>
      </c>
    </row>
    <row r="13" spans="1:12" ht="29.15" customHeight="1" x14ac:dyDescent="0.3">
      <c r="A13" s="18" t="s">
        <v>141</v>
      </c>
      <c r="B13" s="18">
        <v>3603291</v>
      </c>
      <c r="C13" s="2" t="s">
        <v>592</v>
      </c>
      <c r="D13" s="2" t="s">
        <v>576</v>
      </c>
      <c r="E13" s="3">
        <v>2008</v>
      </c>
      <c r="F13" s="4" t="s">
        <v>24</v>
      </c>
      <c r="G13" s="5" t="s">
        <v>22</v>
      </c>
      <c r="H13" s="2">
        <v>6</v>
      </c>
      <c r="I13" s="6">
        <v>0</v>
      </c>
      <c r="J13" s="7"/>
      <c r="K13" s="2">
        <v>6</v>
      </c>
      <c r="L13" s="48">
        <v>30</v>
      </c>
    </row>
    <row r="14" spans="1:12" ht="29.15" customHeight="1" x14ac:dyDescent="0.3">
      <c r="A14" s="18" t="s">
        <v>186</v>
      </c>
      <c r="B14" s="54">
        <v>3603767</v>
      </c>
      <c r="C14" s="2" t="s">
        <v>232</v>
      </c>
      <c r="D14" s="2" t="s">
        <v>233</v>
      </c>
      <c r="E14" s="3">
        <v>2007</v>
      </c>
      <c r="F14" s="4" t="s">
        <v>185</v>
      </c>
      <c r="G14" s="5" t="s">
        <v>22</v>
      </c>
      <c r="H14" s="2">
        <v>7</v>
      </c>
      <c r="I14" s="6">
        <v>0</v>
      </c>
      <c r="J14" s="7"/>
      <c r="K14" s="2">
        <v>7</v>
      </c>
      <c r="L14" s="48">
        <v>29</v>
      </c>
    </row>
    <row r="15" spans="1:12" ht="29.15" customHeight="1" x14ac:dyDescent="0.3">
      <c r="A15" s="18" t="s">
        <v>141</v>
      </c>
      <c r="B15" s="18">
        <v>3603289</v>
      </c>
      <c r="C15" s="2" t="s">
        <v>586</v>
      </c>
      <c r="D15" s="2" t="s">
        <v>220</v>
      </c>
      <c r="E15" s="3">
        <v>2007</v>
      </c>
      <c r="F15" s="4" t="s">
        <v>24</v>
      </c>
      <c r="G15" s="5" t="s">
        <v>22</v>
      </c>
      <c r="H15" s="2">
        <v>8</v>
      </c>
      <c r="I15" s="6">
        <v>0</v>
      </c>
      <c r="J15" s="7"/>
      <c r="K15" s="2">
        <v>8</v>
      </c>
      <c r="L15" s="48">
        <v>28</v>
      </c>
    </row>
    <row r="16" spans="1:12" ht="29.15" customHeight="1" x14ac:dyDescent="0.3">
      <c r="A16" s="18" t="s">
        <v>186</v>
      </c>
      <c r="B16" s="18">
        <v>3603801</v>
      </c>
      <c r="C16" s="2" t="s">
        <v>388</v>
      </c>
      <c r="D16" s="2" t="s">
        <v>234</v>
      </c>
      <c r="E16" s="3">
        <v>2008</v>
      </c>
      <c r="F16" s="4" t="s">
        <v>185</v>
      </c>
      <c r="G16" s="5" t="s">
        <v>22</v>
      </c>
      <c r="H16" s="2">
        <v>9</v>
      </c>
      <c r="I16" s="6">
        <v>0</v>
      </c>
      <c r="J16" s="7"/>
      <c r="K16" s="2">
        <v>9</v>
      </c>
      <c r="L16" s="48">
        <v>27</v>
      </c>
    </row>
    <row r="17" spans="1:12" ht="29.15" customHeight="1" x14ac:dyDescent="0.3">
      <c r="A17" s="18">
        <v>0</v>
      </c>
      <c r="B17" s="18" t="s">
        <v>781</v>
      </c>
      <c r="C17" s="2" t="s">
        <v>735</v>
      </c>
      <c r="D17" s="2" t="s">
        <v>441</v>
      </c>
      <c r="E17" s="3">
        <v>2007</v>
      </c>
      <c r="F17" s="4" t="s">
        <v>736</v>
      </c>
      <c r="G17" s="5" t="s">
        <v>22</v>
      </c>
      <c r="H17" s="2">
        <v>10</v>
      </c>
      <c r="I17" s="6" t="s">
        <v>734</v>
      </c>
      <c r="J17" s="7"/>
      <c r="K17" s="2">
        <v>10</v>
      </c>
      <c r="L17" s="48"/>
    </row>
    <row r="18" spans="1:12" ht="29.15" customHeight="1" x14ac:dyDescent="0.3">
      <c r="A18" s="18" t="s">
        <v>132</v>
      </c>
      <c r="B18" s="18">
        <v>3602534</v>
      </c>
      <c r="C18" s="2" t="s">
        <v>605</v>
      </c>
      <c r="D18" s="2" t="s">
        <v>518</v>
      </c>
      <c r="E18" s="3">
        <v>2008</v>
      </c>
      <c r="F18" s="4" t="s">
        <v>15</v>
      </c>
      <c r="G18" s="5" t="s">
        <v>22</v>
      </c>
      <c r="H18" s="2">
        <v>11</v>
      </c>
      <c r="I18" s="6">
        <v>0</v>
      </c>
      <c r="J18" s="7"/>
      <c r="K18" s="2">
        <v>11</v>
      </c>
      <c r="L18" s="48">
        <v>26</v>
      </c>
    </row>
    <row r="19" spans="1:12" ht="29.15" customHeight="1" x14ac:dyDescent="0.3">
      <c r="A19" s="36" t="s">
        <v>186</v>
      </c>
      <c r="B19" s="38">
        <v>3603820</v>
      </c>
      <c r="C19" s="38" t="s">
        <v>699</v>
      </c>
      <c r="D19" s="38" t="s">
        <v>143</v>
      </c>
      <c r="E19" s="40">
        <v>2007</v>
      </c>
      <c r="F19" s="41" t="s">
        <v>185</v>
      </c>
      <c r="G19" s="42" t="s">
        <v>22</v>
      </c>
      <c r="H19" s="38">
        <v>12</v>
      </c>
      <c r="I19" s="43">
        <v>0</v>
      </c>
      <c r="J19" s="44"/>
      <c r="K19" s="38">
        <v>12</v>
      </c>
      <c r="L19" s="45">
        <v>25</v>
      </c>
    </row>
    <row r="20" spans="1:12" ht="29.15" customHeight="1" x14ac:dyDescent="0.3">
      <c r="A20" s="36" t="s">
        <v>132</v>
      </c>
      <c r="B20" s="38">
        <v>3602487</v>
      </c>
      <c r="C20" s="38" t="s">
        <v>432</v>
      </c>
      <c r="D20" s="38" t="s">
        <v>137</v>
      </c>
      <c r="E20" s="40">
        <v>2007</v>
      </c>
      <c r="F20" s="41" t="s">
        <v>15</v>
      </c>
      <c r="G20" s="42" t="s">
        <v>22</v>
      </c>
      <c r="H20" s="38">
        <v>13</v>
      </c>
      <c r="I20" s="43">
        <v>0</v>
      </c>
      <c r="J20" s="44"/>
      <c r="K20" s="38">
        <v>13</v>
      </c>
      <c r="L20" s="45">
        <v>24</v>
      </c>
    </row>
    <row r="21" spans="1:12" ht="29.15" customHeight="1" x14ac:dyDescent="0.3">
      <c r="A21" s="36" t="s">
        <v>189</v>
      </c>
      <c r="B21" s="47">
        <v>3603004</v>
      </c>
      <c r="C21" s="38" t="s">
        <v>698</v>
      </c>
      <c r="D21" s="38" t="s">
        <v>137</v>
      </c>
      <c r="E21" s="40">
        <v>2007</v>
      </c>
      <c r="F21" s="41" t="s">
        <v>34</v>
      </c>
      <c r="G21" s="42" t="s">
        <v>22</v>
      </c>
      <c r="H21" s="38">
        <v>14</v>
      </c>
      <c r="I21" s="43">
        <v>0</v>
      </c>
      <c r="J21" s="44"/>
      <c r="K21" s="38">
        <v>14</v>
      </c>
      <c r="L21" s="45">
        <v>23</v>
      </c>
    </row>
    <row r="22" spans="1:12" ht="29.15" customHeight="1" x14ac:dyDescent="0.3">
      <c r="A22" s="36" t="s">
        <v>128</v>
      </c>
      <c r="B22" s="47">
        <v>3602894</v>
      </c>
      <c r="C22" s="38" t="s">
        <v>523</v>
      </c>
      <c r="D22" s="38" t="s">
        <v>252</v>
      </c>
      <c r="E22" s="40">
        <v>2008</v>
      </c>
      <c r="F22" s="41" t="s">
        <v>21</v>
      </c>
      <c r="G22" s="42" t="s">
        <v>22</v>
      </c>
      <c r="H22" s="38">
        <v>15</v>
      </c>
      <c r="I22" s="43">
        <v>0</v>
      </c>
      <c r="J22" s="44"/>
      <c r="K22" s="38">
        <v>15</v>
      </c>
      <c r="L22" s="45">
        <v>22</v>
      </c>
    </row>
    <row r="23" spans="1:12" ht="29.15" customHeight="1" x14ac:dyDescent="0.3">
      <c r="A23" s="36" t="s">
        <v>134</v>
      </c>
      <c r="B23" s="51">
        <v>3602394</v>
      </c>
      <c r="C23" s="38" t="s">
        <v>457</v>
      </c>
      <c r="D23" s="38" t="s">
        <v>458</v>
      </c>
      <c r="E23" s="40">
        <v>2007</v>
      </c>
      <c r="F23" s="41" t="s">
        <v>23</v>
      </c>
      <c r="G23" s="42" t="s">
        <v>22</v>
      </c>
      <c r="H23" s="38">
        <v>16</v>
      </c>
      <c r="I23" s="43">
        <v>0</v>
      </c>
      <c r="J23" s="44"/>
      <c r="K23" s="38">
        <v>16</v>
      </c>
      <c r="L23" s="45">
        <v>21</v>
      </c>
    </row>
    <row r="24" spans="1:12" ht="29.15" customHeight="1" x14ac:dyDescent="0.3">
      <c r="A24" s="36" t="s">
        <v>186</v>
      </c>
      <c r="B24" s="38">
        <v>3603813</v>
      </c>
      <c r="C24" s="38" t="s">
        <v>561</v>
      </c>
      <c r="D24" s="38" t="s">
        <v>254</v>
      </c>
      <c r="E24" s="40">
        <v>2008</v>
      </c>
      <c r="F24" s="41" t="s">
        <v>185</v>
      </c>
      <c r="G24" s="42" t="s">
        <v>22</v>
      </c>
      <c r="H24" s="38">
        <v>17</v>
      </c>
      <c r="I24" s="43">
        <v>0</v>
      </c>
      <c r="J24" s="44"/>
      <c r="K24" s="38">
        <v>17</v>
      </c>
      <c r="L24" s="45">
        <v>20</v>
      </c>
    </row>
    <row r="25" spans="1:12" ht="29.15" customHeight="1" x14ac:dyDescent="0.3">
      <c r="A25" s="36" t="s">
        <v>186</v>
      </c>
      <c r="B25" s="36">
        <v>3603812</v>
      </c>
      <c r="C25" s="38" t="s">
        <v>560</v>
      </c>
      <c r="D25" s="38" t="s">
        <v>203</v>
      </c>
      <c r="E25" s="40">
        <v>2008</v>
      </c>
      <c r="F25" s="41" t="s">
        <v>185</v>
      </c>
      <c r="G25" s="42" t="s">
        <v>22</v>
      </c>
      <c r="H25" s="38">
        <v>18</v>
      </c>
      <c r="I25" s="43">
        <v>0</v>
      </c>
      <c r="J25" s="44"/>
      <c r="K25" s="38">
        <v>18</v>
      </c>
      <c r="L25" s="45">
        <v>19</v>
      </c>
    </row>
    <row r="26" spans="1:12" ht="29.15" customHeight="1" x14ac:dyDescent="0.3">
      <c r="A26" s="36" t="s">
        <v>132</v>
      </c>
      <c r="B26" s="47">
        <v>3602452</v>
      </c>
      <c r="C26" s="38" t="s">
        <v>291</v>
      </c>
      <c r="D26" s="38" t="s">
        <v>203</v>
      </c>
      <c r="E26" s="40">
        <v>2008</v>
      </c>
      <c r="F26" s="41" t="s">
        <v>15</v>
      </c>
      <c r="G26" s="42" t="s">
        <v>22</v>
      </c>
      <c r="H26" s="38">
        <v>19</v>
      </c>
      <c r="I26" s="43">
        <v>0</v>
      </c>
      <c r="J26" s="44"/>
      <c r="K26" s="38">
        <v>19</v>
      </c>
      <c r="L26" s="45">
        <v>18</v>
      </c>
    </row>
    <row r="27" spans="1:12" ht="29.15" customHeight="1" x14ac:dyDescent="0.3">
      <c r="A27" s="36" t="s">
        <v>132</v>
      </c>
      <c r="B27" s="47">
        <v>3603535</v>
      </c>
      <c r="C27" s="38" t="s">
        <v>382</v>
      </c>
      <c r="D27" s="38" t="s">
        <v>383</v>
      </c>
      <c r="E27" s="40">
        <v>2007</v>
      </c>
      <c r="F27" s="41" t="s">
        <v>15</v>
      </c>
      <c r="G27" s="42" t="s">
        <v>22</v>
      </c>
      <c r="H27" s="38">
        <v>20</v>
      </c>
      <c r="I27" s="43">
        <v>0</v>
      </c>
      <c r="J27" s="44"/>
      <c r="K27" s="38">
        <v>20</v>
      </c>
      <c r="L27" s="45">
        <v>17</v>
      </c>
    </row>
    <row r="28" spans="1:12" ht="29.15" customHeight="1" x14ac:dyDescent="0.3">
      <c r="A28" s="36">
        <v>112</v>
      </c>
      <c r="B28" s="36">
        <v>3606910</v>
      </c>
      <c r="C28" s="38" t="s">
        <v>647</v>
      </c>
      <c r="D28" s="38" t="s">
        <v>195</v>
      </c>
      <c r="E28" s="40">
        <v>0</v>
      </c>
      <c r="F28" s="41" t="s">
        <v>19</v>
      </c>
      <c r="G28" s="42" t="s">
        <v>22</v>
      </c>
      <c r="H28" s="38">
        <v>21</v>
      </c>
      <c r="I28" s="43">
        <v>0</v>
      </c>
      <c r="J28" s="44"/>
      <c r="K28" s="38">
        <v>21</v>
      </c>
      <c r="L28" s="45">
        <v>16</v>
      </c>
    </row>
    <row r="29" spans="1:12" ht="29.15" customHeight="1" x14ac:dyDescent="0.3">
      <c r="A29" s="18" t="s">
        <v>172</v>
      </c>
      <c r="B29" s="18">
        <v>3603632</v>
      </c>
      <c r="C29" s="2" t="s">
        <v>375</v>
      </c>
      <c r="D29" s="2" t="s">
        <v>311</v>
      </c>
      <c r="E29" s="3">
        <v>2007</v>
      </c>
      <c r="F29" s="4" t="s">
        <v>32</v>
      </c>
      <c r="G29" s="5" t="s">
        <v>22</v>
      </c>
      <c r="H29" s="2">
        <v>22</v>
      </c>
      <c r="I29" s="6">
        <v>0</v>
      </c>
      <c r="J29" s="7"/>
      <c r="K29" s="2">
        <v>22</v>
      </c>
      <c r="L29" s="48">
        <v>15</v>
      </c>
    </row>
    <row r="30" spans="1:12" ht="29.15" customHeight="1" x14ac:dyDescent="0.3">
      <c r="A30" s="18" t="s">
        <v>132</v>
      </c>
      <c r="B30" s="2">
        <v>3602497</v>
      </c>
      <c r="C30" s="2" t="s">
        <v>463</v>
      </c>
      <c r="D30" s="2" t="s">
        <v>464</v>
      </c>
      <c r="E30" s="3">
        <v>2008</v>
      </c>
      <c r="F30" s="4" t="s">
        <v>15</v>
      </c>
      <c r="G30" s="5" t="s">
        <v>22</v>
      </c>
      <c r="H30" s="2">
        <v>23</v>
      </c>
      <c r="I30" s="6">
        <v>0</v>
      </c>
      <c r="J30" s="7"/>
      <c r="K30" s="2">
        <v>23</v>
      </c>
      <c r="L30" s="48">
        <v>14</v>
      </c>
    </row>
    <row r="31" spans="1:12" ht="29.15" customHeight="1" x14ac:dyDescent="0.3">
      <c r="A31" s="18" t="s">
        <v>189</v>
      </c>
      <c r="B31" s="25">
        <v>3603151</v>
      </c>
      <c r="C31" s="2" t="s">
        <v>520</v>
      </c>
      <c r="D31" s="2" t="s">
        <v>521</v>
      </c>
      <c r="E31" s="3">
        <v>2007</v>
      </c>
      <c r="F31" s="4" t="s">
        <v>34</v>
      </c>
      <c r="G31" s="5" t="s">
        <v>22</v>
      </c>
      <c r="H31" s="2">
        <v>24</v>
      </c>
      <c r="I31" s="6">
        <v>0</v>
      </c>
      <c r="J31" s="7"/>
      <c r="K31" s="2">
        <v>24</v>
      </c>
      <c r="L31" s="48">
        <v>13</v>
      </c>
    </row>
    <row r="32" spans="1:12" ht="29.15" customHeight="1" x14ac:dyDescent="0.3">
      <c r="A32" s="18" t="s">
        <v>134</v>
      </c>
      <c r="B32" s="2">
        <v>3602400</v>
      </c>
      <c r="C32" s="2" t="s">
        <v>536</v>
      </c>
      <c r="D32" s="2" t="s">
        <v>537</v>
      </c>
      <c r="E32" s="3">
        <v>2007</v>
      </c>
      <c r="F32" s="4" t="s">
        <v>23</v>
      </c>
      <c r="G32" s="5" t="s">
        <v>22</v>
      </c>
      <c r="H32" s="2">
        <v>25</v>
      </c>
      <c r="I32" s="6">
        <v>0</v>
      </c>
      <c r="J32" s="7"/>
      <c r="K32" s="2">
        <v>25</v>
      </c>
      <c r="L32" s="48">
        <v>12</v>
      </c>
    </row>
    <row r="33" spans="1:12" ht="29.15" customHeight="1" x14ac:dyDescent="0.3">
      <c r="A33" s="18" t="s">
        <v>132</v>
      </c>
      <c r="B33" s="25">
        <v>3602517</v>
      </c>
      <c r="C33" s="2" t="s">
        <v>519</v>
      </c>
      <c r="D33" s="2" t="s">
        <v>518</v>
      </c>
      <c r="E33" s="3">
        <v>2008</v>
      </c>
      <c r="F33" s="4" t="s">
        <v>15</v>
      </c>
      <c r="G33" s="5" t="s">
        <v>22</v>
      </c>
      <c r="H33" s="8">
        <v>26</v>
      </c>
      <c r="I33" s="6">
        <v>0</v>
      </c>
      <c r="J33" s="7"/>
      <c r="K33" s="2">
        <v>26</v>
      </c>
      <c r="L33" s="48">
        <v>11</v>
      </c>
    </row>
    <row r="34" spans="1:12" ht="29.15" customHeight="1" x14ac:dyDescent="0.3">
      <c r="A34" s="18" t="s">
        <v>153</v>
      </c>
      <c r="B34" s="39">
        <v>3604152</v>
      </c>
      <c r="C34" s="2" t="s">
        <v>613</v>
      </c>
      <c r="D34" s="2" t="s">
        <v>313</v>
      </c>
      <c r="E34" s="3">
        <v>2007</v>
      </c>
      <c r="F34" s="4" t="s">
        <v>33</v>
      </c>
      <c r="G34" s="5" t="s">
        <v>22</v>
      </c>
      <c r="H34" s="39">
        <v>27</v>
      </c>
      <c r="I34" s="6">
        <v>0</v>
      </c>
      <c r="J34" s="7"/>
      <c r="K34" s="2">
        <v>27</v>
      </c>
      <c r="L34" s="48">
        <v>10</v>
      </c>
    </row>
    <row r="35" spans="1:12" ht="29.15" customHeight="1" x14ac:dyDescent="0.3">
      <c r="A35" s="18" t="s">
        <v>153</v>
      </c>
      <c r="B35" s="39">
        <v>3602777</v>
      </c>
      <c r="C35" s="2" t="s">
        <v>633</v>
      </c>
      <c r="D35" s="2" t="s">
        <v>245</v>
      </c>
      <c r="E35" s="3">
        <v>2008</v>
      </c>
      <c r="F35" s="4" t="s">
        <v>33</v>
      </c>
      <c r="G35" s="5" t="s">
        <v>22</v>
      </c>
      <c r="H35" s="39">
        <v>28</v>
      </c>
      <c r="I35" s="6">
        <v>0</v>
      </c>
      <c r="J35" s="7"/>
      <c r="K35" s="2">
        <v>28</v>
      </c>
      <c r="L35" s="48">
        <v>9</v>
      </c>
    </row>
    <row r="36" spans="1:12" ht="29.15" customHeight="1" x14ac:dyDescent="0.3">
      <c r="A36" s="18" t="s">
        <v>126</v>
      </c>
      <c r="B36" s="25">
        <v>3604113</v>
      </c>
      <c r="C36" s="2" t="s">
        <v>369</v>
      </c>
      <c r="D36" s="2" t="s">
        <v>347</v>
      </c>
      <c r="E36" s="3">
        <v>2008</v>
      </c>
      <c r="F36" s="4" t="s">
        <v>19</v>
      </c>
      <c r="G36" s="5" t="s">
        <v>22</v>
      </c>
      <c r="H36" s="2">
        <v>29</v>
      </c>
      <c r="I36" s="6">
        <v>0</v>
      </c>
      <c r="J36" s="7"/>
      <c r="K36" s="2">
        <v>29</v>
      </c>
      <c r="L36" s="48">
        <v>8</v>
      </c>
    </row>
    <row r="37" spans="1:12" ht="29.15" customHeight="1" x14ac:dyDescent="0.3">
      <c r="A37" s="18" t="s">
        <v>132</v>
      </c>
      <c r="B37" s="18">
        <v>3602480</v>
      </c>
      <c r="C37" s="2" t="s">
        <v>409</v>
      </c>
      <c r="D37" s="2" t="s">
        <v>410</v>
      </c>
      <c r="E37" s="3">
        <v>2008</v>
      </c>
      <c r="F37" s="4" t="s">
        <v>15</v>
      </c>
      <c r="G37" s="5" t="s">
        <v>22</v>
      </c>
      <c r="H37" s="2">
        <v>30</v>
      </c>
      <c r="I37" s="6">
        <v>0</v>
      </c>
      <c r="J37" s="7"/>
      <c r="K37" s="2">
        <v>30</v>
      </c>
      <c r="L37" s="48">
        <v>7</v>
      </c>
    </row>
    <row r="38" spans="1:12" ht="29.15" customHeight="1" x14ac:dyDescent="0.3">
      <c r="A38" s="18" t="s">
        <v>132</v>
      </c>
      <c r="B38" s="25">
        <v>3602549</v>
      </c>
      <c r="C38" s="2" t="s">
        <v>665</v>
      </c>
      <c r="D38" s="2" t="s">
        <v>214</v>
      </c>
      <c r="E38" s="3">
        <v>2008</v>
      </c>
      <c r="F38" s="4" t="s">
        <v>15</v>
      </c>
      <c r="G38" s="5" t="s">
        <v>22</v>
      </c>
      <c r="H38" s="2">
        <v>31</v>
      </c>
      <c r="I38" s="6">
        <v>0</v>
      </c>
      <c r="J38" s="7"/>
      <c r="K38" s="2">
        <v>31</v>
      </c>
      <c r="L38" s="48">
        <v>6</v>
      </c>
    </row>
    <row r="39" spans="1:12" ht="29.15" customHeight="1" x14ac:dyDescent="0.3">
      <c r="A39" s="36" t="s">
        <v>132</v>
      </c>
      <c r="B39" s="36">
        <v>3602525</v>
      </c>
      <c r="C39" s="38" t="s">
        <v>557</v>
      </c>
      <c r="D39" s="38" t="s">
        <v>558</v>
      </c>
      <c r="E39" s="40">
        <v>2008</v>
      </c>
      <c r="F39" s="41" t="s">
        <v>15</v>
      </c>
      <c r="G39" s="42" t="s">
        <v>22</v>
      </c>
      <c r="H39" s="38">
        <v>32</v>
      </c>
      <c r="I39" s="43">
        <v>0</v>
      </c>
      <c r="J39" s="44"/>
      <c r="K39" s="38">
        <v>32</v>
      </c>
      <c r="L39" s="45">
        <v>5</v>
      </c>
    </row>
    <row r="40" spans="1:12" ht="29.15" customHeight="1" x14ac:dyDescent="0.3">
      <c r="A40" s="36" t="s">
        <v>134</v>
      </c>
      <c r="B40" s="36">
        <v>3604277</v>
      </c>
      <c r="C40" s="38" t="s">
        <v>477</v>
      </c>
      <c r="D40" s="38" t="s">
        <v>478</v>
      </c>
      <c r="E40" s="40">
        <v>2007</v>
      </c>
      <c r="F40" s="41" t="s">
        <v>23</v>
      </c>
      <c r="G40" s="42" t="s">
        <v>22</v>
      </c>
      <c r="H40" s="38">
        <v>33</v>
      </c>
      <c r="I40" s="43">
        <v>0</v>
      </c>
      <c r="J40" s="44"/>
      <c r="K40" s="38">
        <v>33</v>
      </c>
      <c r="L40" s="45">
        <v>5</v>
      </c>
    </row>
    <row r="41" spans="1:12" ht="29.15" customHeight="1" x14ac:dyDescent="0.3">
      <c r="A41" s="36" t="s">
        <v>122</v>
      </c>
      <c r="B41" s="38">
        <v>3602274</v>
      </c>
      <c r="C41" s="38" t="s">
        <v>362</v>
      </c>
      <c r="D41" s="38" t="s">
        <v>363</v>
      </c>
      <c r="E41" s="40">
        <v>2007</v>
      </c>
      <c r="F41" s="41" t="s">
        <v>16</v>
      </c>
      <c r="G41" s="42" t="s">
        <v>22</v>
      </c>
      <c r="H41" s="38">
        <v>34</v>
      </c>
      <c r="I41" s="43">
        <v>0</v>
      </c>
      <c r="J41" s="44"/>
      <c r="K41" s="38">
        <v>34</v>
      </c>
      <c r="L41" s="45">
        <v>5</v>
      </c>
    </row>
  </sheetData>
  <sortState ref="A8:L49">
    <sortCondition ref="A8:A49"/>
  </sortState>
  <mergeCells count="30">
    <mergeCell ref="L1:L5"/>
    <mergeCell ref="L6:L7"/>
    <mergeCell ref="A1:A5"/>
    <mergeCell ref="B1:C2"/>
    <mergeCell ref="D1:F1"/>
    <mergeCell ref="B3:C3"/>
    <mergeCell ref="E3:E5"/>
    <mergeCell ref="K6:K7"/>
    <mergeCell ref="G6:G7"/>
    <mergeCell ref="H6:H7"/>
    <mergeCell ref="I6:I7"/>
    <mergeCell ref="J6:J7"/>
    <mergeCell ref="G1:I1"/>
    <mergeCell ref="J1:K1"/>
    <mergeCell ref="D2:F2"/>
    <mergeCell ref="G2:I2"/>
    <mergeCell ref="J2:K2"/>
    <mergeCell ref="A6:A7"/>
    <mergeCell ref="G3:H3"/>
    <mergeCell ref="I3:I5"/>
    <mergeCell ref="J3:K3"/>
    <mergeCell ref="B4:C5"/>
    <mergeCell ref="D4:D5"/>
    <mergeCell ref="F4:F5"/>
    <mergeCell ref="G4:H5"/>
    <mergeCell ref="J4:K5"/>
    <mergeCell ref="B6:B7"/>
    <mergeCell ref="C6:D7"/>
    <mergeCell ref="E6:E7"/>
    <mergeCell ref="F6:F7"/>
  </mergeCells>
  <conditionalFormatting sqref="B8:B41">
    <cfRule type="duplicateValues" dxfId="16" priority="3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84" zoomScaleNormal="84" workbookViewId="0">
      <pane ySplit="7" topLeftCell="A8" activePane="bottomLeft" state="frozen"/>
      <selection pane="bottomLeft" activeCell="E14" sqref="E14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COUNTA(B8:B43)</f>
        <v>36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87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136</v>
      </c>
      <c r="B8" s="25">
        <v>3604266</v>
      </c>
      <c r="C8" s="2" t="s">
        <v>672</v>
      </c>
      <c r="D8" s="2" t="s">
        <v>275</v>
      </c>
      <c r="E8" s="3">
        <v>2007</v>
      </c>
      <c r="F8" s="4" t="s">
        <v>84</v>
      </c>
      <c r="G8" s="5" t="s">
        <v>156</v>
      </c>
      <c r="H8" s="2">
        <v>1</v>
      </c>
      <c r="I8" s="6" t="s">
        <v>754</v>
      </c>
      <c r="J8" s="7"/>
      <c r="K8" s="2">
        <v>1</v>
      </c>
      <c r="L8" s="23">
        <v>35</v>
      </c>
    </row>
    <row r="9" spans="1:12" ht="29.15" customHeight="1" x14ac:dyDescent="0.3">
      <c r="A9" s="18" t="s">
        <v>128</v>
      </c>
      <c r="B9" s="25">
        <v>3602874</v>
      </c>
      <c r="C9" s="2" t="s">
        <v>273</v>
      </c>
      <c r="D9" s="2" t="s">
        <v>149</v>
      </c>
      <c r="E9" s="3">
        <v>2007</v>
      </c>
      <c r="F9" s="4" t="s">
        <v>21</v>
      </c>
      <c r="G9" s="5" t="s">
        <v>156</v>
      </c>
      <c r="H9" s="2">
        <v>2</v>
      </c>
      <c r="I9" s="6">
        <v>0</v>
      </c>
      <c r="J9" s="7"/>
      <c r="K9" s="2">
        <v>2</v>
      </c>
      <c r="L9" s="23">
        <v>34</v>
      </c>
    </row>
    <row r="10" spans="1:12" ht="29.15" customHeight="1" x14ac:dyDescent="0.3">
      <c r="A10" s="18" t="s">
        <v>141</v>
      </c>
      <c r="B10" s="25">
        <v>3603300</v>
      </c>
      <c r="C10" s="2" t="s">
        <v>686</v>
      </c>
      <c r="D10" s="2" t="s">
        <v>123</v>
      </c>
      <c r="E10" s="3">
        <v>2007</v>
      </c>
      <c r="F10" s="4" t="s">
        <v>24</v>
      </c>
      <c r="G10" s="5" t="s">
        <v>156</v>
      </c>
      <c r="H10" s="2">
        <v>3</v>
      </c>
      <c r="I10" s="6">
        <v>0</v>
      </c>
      <c r="J10" s="7"/>
      <c r="K10" s="2">
        <v>3</v>
      </c>
      <c r="L10" s="23">
        <v>33</v>
      </c>
    </row>
    <row r="11" spans="1:12" ht="29.15" customHeight="1" x14ac:dyDescent="0.3">
      <c r="A11" s="18" t="s">
        <v>128</v>
      </c>
      <c r="B11" s="25">
        <v>3604455</v>
      </c>
      <c r="C11" s="2" t="s">
        <v>154</v>
      </c>
      <c r="D11" s="2" t="s">
        <v>155</v>
      </c>
      <c r="E11" s="3">
        <v>2007</v>
      </c>
      <c r="F11" s="4" t="s">
        <v>21</v>
      </c>
      <c r="G11" s="5" t="s">
        <v>156</v>
      </c>
      <c r="H11" s="2">
        <v>4</v>
      </c>
      <c r="I11" s="6">
        <v>0</v>
      </c>
      <c r="J11" s="7"/>
      <c r="K11" s="2">
        <v>4</v>
      </c>
      <c r="L11" s="23">
        <v>32</v>
      </c>
    </row>
    <row r="12" spans="1:12" ht="29.15" customHeight="1" x14ac:dyDescent="0.3">
      <c r="A12" s="18" t="s">
        <v>132</v>
      </c>
      <c r="B12" s="25">
        <v>3602551</v>
      </c>
      <c r="C12" s="2" t="s">
        <v>666</v>
      </c>
      <c r="D12" s="2" t="s">
        <v>241</v>
      </c>
      <c r="E12" s="3">
        <v>2007</v>
      </c>
      <c r="F12" s="4" t="s">
        <v>15</v>
      </c>
      <c r="G12" s="5" t="s">
        <v>156</v>
      </c>
      <c r="H12" s="2">
        <v>5</v>
      </c>
      <c r="I12" s="6">
        <v>0</v>
      </c>
      <c r="J12" s="7"/>
      <c r="K12" s="2">
        <v>5</v>
      </c>
      <c r="L12" s="23">
        <v>31</v>
      </c>
    </row>
    <row r="13" spans="1:12" ht="29.15" customHeight="1" x14ac:dyDescent="0.3">
      <c r="A13" s="18" t="s">
        <v>122</v>
      </c>
      <c r="B13" s="25">
        <v>3602277</v>
      </c>
      <c r="C13" s="2" t="s">
        <v>421</v>
      </c>
      <c r="D13" s="2" t="s">
        <v>422</v>
      </c>
      <c r="E13" s="3">
        <v>2007</v>
      </c>
      <c r="F13" s="4" t="s">
        <v>16</v>
      </c>
      <c r="G13" s="5" t="s">
        <v>156</v>
      </c>
      <c r="H13" s="2">
        <v>6</v>
      </c>
      <c r="I13" s="6">
        <v>0</v>
      </c>
      <c r="J13" s="7"/>
      <c r="K13" s="2">
        <v>6</v>
      </c>
      <c r="L13" s="23">
        <v>30</v>
      </c>
    </row>
    <row r="14" spans="1:12" ht="29.15" customHeight="1" x14ac:dyDescent="0.3">
      <c r="A14" s="18" t="s">
        <v>128</v>
      </c>
      <c r="B14" s="18">
        <v>3604764</v>
      </c>
      <c r="C14" s="2" t="s">
        <v>575</v>
      </c>
      <c r="D14" s="2" t="s">
        <v>459</v>
      </c>
      <c r="E14" s="3">
        <v>2008</v>
      </c>
      <c r="F14" s="4" t="s">
        <v>21</v>
      </c>
      <c r="G14" s="5" t="s">
        <v>156</v>
      </c>
      <c r="H14" s="2">
        <v>7</v>
      </c>
      <c r="I14" s="6">
        <v>0</v>
      </c>
      <c r="J14" s="7"/>
      <c r="K14" s="2">
        <v>7</v>
      </c>
      <c r="L14" s="23">
        <v>29</v>
      </c>
    </row>
    <row r="15" spans="1:12" ht="29.15" customHeight="1" x14ac:dyDescent="0.3">
      <c r="A15" s="18" t="s">
        <v>172</v>
      </c>
      <c r="B15" s="25">
        <v>3604052</v>
      </c>
      <c r="C15" s="2" t="s">
        <v>668</v>
      </c>
      <c r="D15" s="2" t="s">
        <v>209</v>
      </c>
      <c r="E15" s="3">
        <v>2007</v>
      </c>
      <c r="F15" s="4" t="s">
        <v>32</v>
      </c>
      <c r="G15" s="5" t="s">
        <v>156</v>
      </c>
      <c r="H15" s="2">
        <v>8</v>
      </c>
      <c r="I15" s="6">
        <v>0</v>
      </c>
      <c r="J15" s="7"/>
      <c r="K15" s="2">
        <v>8</v>
      </c>
      <c r="L15" s="23">
        <v>28</v>
      </c>
    </row>
    <row r="16" spans="1:12" ht="29.15" customHeight="1" x14ac:dyDescent="0.3">
      <c r="A16" s="18" t="s">
        <v>128</v>
      </c>
      <c r="B16" s="25">
        <v>3604763</v>
      </c>
      <c r="C16" s="2" t="s">
        <v>575</v>
      </c>
      <c r="D16" s="2" t="s">
        <v>155</v>
      </c>
      <c r="E16" s="3">
        <v>2007</v>
      </c>
      <c r="F16" s="4" t="s">
        <v>21</v>
      </c>
      <c r="G16" s="5" t="s">
        <v>156</v>
      </c>
      <c r="H16" s="8">
        <v>9</v>
      </c>
      <c r="I16" s="6">
        <v>0</v>
      </c>
      <c r="J16" s="7"/>
      <c r="K16" s="2">
        <v>9</v>
      </c>
      <c r="L16" s="23">
        <v>27</v>
      </c>
    </row>
    <row r="17" spans="1:12" ht="29.15" customHeight="1" x14ac:dyDescent="0.3">
      <c r="A17" s="18" t="s">
        <v>128</v>
      </c>
      <c r="B17" s="8">
        <v>3602890</v>
      </c>
      <c r="C17" s="2" t="s">
        <v>488</v>
      </c>
      <c r="D17" s="2" t="s">
        <v>489</v>
      </c>
      <c r="E17" s="3">
        <v>2008</v>
      </c>
      <c r="F17" s="4" t="s">
        <v>21</v>
      </c>
      <c r="G17" s="5" t="s">
        <v>156</v>
      </c>
      <c r="H17" s="8">
        <v>10</v>
      </c>
      <c r="I17" s="6">
        <v>0</v>
      </c>
      <c r="J17" s="7"/>
      <c r="K17" s="2">
        <v>10</v>
      </c>
      <c r="L17" s="23">
        <v>26</v>
      </c>
    </row>
    <row r="18" spans="1:12" ht="29.15" customHeight="1" x14ac:dyDescent="0.3">
      <c r="A18" s="19" t="s">
        <v>132</v>
      </c>
      <c r="B18" s="27">
        <v>3602492</v>
      </c>
      <c r="C18" s="9" t="s">
        <v>440</v>
      </c>
      <c r="D18" s="9" t="s">
        <v>142</v>
      </c>
      <c r="E18" s="10">
        <v>2007</v>
      </c>
      <c r="F18" s="11" t="s">
        <v>15</v>
      </c>
      <c r="G18" s="12" t="s">
        <v>156</v>
      </c>
      <c r="H18" s="27">
        <v>11</v>
      </c>
      <c r="I18" s="13">
        <v>0</v>
      </c>
      <c r="J18" s="14"/>
      <c r="K18" s="9">
        <v>11</v>
      </c>
      <c r="L18" s="23">
        <v>25</v>
      </c>
    </row>
    <row r="19" spans="1:12" ht="29.15" customHeight="1" x14ac:dyDescent="0.3">
      <c r="A19" s="19" t="s">
        <v>128</v>
      </c>
      <c r="B19" s="27">
        <v>3604468</v>
      </c>
      <c r="C19" s="9" t="s">
        <v>700</v>
      </c>
      <c r="D19" s="9" t="s">
        <v>180</v>
      </c>
      <c r="E19" s="10">
        <v>2008</v>
      </c>
      <c r="F19" s="11" t="s">
        <v>21</v>
      </c>
      <c r="G19" s="12" t="s">
        <v>156</v>
      </c>
      <c r="H19" s="27">
        <v>12</v>
      </c>
      <c r="I19" s="13">
        <v>0</v>
      </c>
      <c r="J19" s="14"/>
      <c r="K19" s="9">
        <v>12</v>
      </c>
      <c r="L19" s="23">
        <v>24</v>
      </c>
    </row>
    <row r="20" spans="1:12" ht="29.15" customHeight="1" x14ac:dyDescent="0.3">
      <c r="A20" s="19" t="s">
        <v>118</v>
      </c>
      <c r="B20" s="19">
        <v>3602608</v>
      </c>
      <c r="C20" s="9" t="s">
        <v>482</v>
      </c>
      <c r="D20" s="9" t="s">
        <v>133</v>
      </c>
      <c r="E20" s="10">
        <v>2008</v>
      </c>
      <c r="F20" s="11" t="s">
        <v>26</v>
      </c>
      <c r="G20" s="12" t="s">
        <v>156</v>
      </c>
      <c r="H20" s="9">
        <v>13</v>
      </c>
      <c r="I20" s="13">
        <v>0</v>
      </c>
      <c r="J20" s="14"/>
      <c r="K20" s="9">
        <v>13</v>
      </c>
      <c r="L20" s="23">
        <v>23</v>
      </c>
    </row>
    <row r="21" spans="1:12" ht="29.15" customHeight="1" x14ac:dyDescent="0.3">
      <c r="A21" s="19" t="s">
        <v>126</v>
      </c>
      <c r="B21" s="27">
        <v>3604111</v>
      </c>
      <c r="C21" s="9" t="s">
        <v>300</v>
      </c>
      <c r="D21" s="9" t="s">
        <v>167</v>
      </c>
      <c r="E21" s="10">
        <v>2008</v>
      </c>
      <c r="F21" s="11" t="s">
        <v>19</v>
      </c>
      <c r="G21" s="12" t="s">
        <v>156</v>
      </c>
      <c r="H21" s="27">
        <v>14</v>
      </c>
      <c r="I21" s="13">
        <v>0</v>
      </c>
      <c r="J21" s="14"/>
      <c r="K21" s="9">
        <v>14</v>
      </c>
      <c r="L21" s="23">
        <v>22</v>
      </c>
    </row>
    <row r="22" spans="1:12" ht="29.15" customHeight="1" x14ac:dyDescent="0.3">
      <c r="A22" s="19" t="s">
        <v>141</v>
      </c>
      <c r="B22" s="27">
        <v>3603290</v>
      </c>
      <c r="C22" s="9" t="s">
        <v>586</v>
      </c>
      <c r="D22" s="9" t="s">
        <v>286</v>
      </c>
      <c r="E22" s="10">
        <v>2008</v>
      </c>
      <c r="F22" s="11" t="s">
        <v>24</v>
      </c>
      <c r="G22" s="12" t="s">
        <v>156</v>
      </c>
      <c r="H22" s="27">
        <v>15</v>
      </c>
      <c r="I22" s="13">
        <v>0</v>
      </c>
      <c r="J22" s="14"/>
      <c r="K22" s="9">
        <v>15</v>
      </c>
      <c r="L22" s="23">
        <v>21</v>
      </c>
    </row>
    <row r="23" spans="1:12" ht="29.15" customHeight="1" x14ac:dyDescent="0.3">
      <c r="A23" s="19" t="s">
        <v>126</v>
      </c>
      <c r="B23" s="15">
        <v>3604515</v>
      </c>
      <c r="C23" s="9" t="s">
        <v>583</v>
      </c>
      <c r="D23" s="9" t="s">
        <v>149</v>
      </c>
      <c r="E23" s="10">
        <v>2007</v>
      </c>
      <c r="F23" s="11" t="s">
        <v>19</v>
      </c>
      <c r="G23" s="12" t="s">
        <v>156</v>
      </c>
      <c r="H23" s="9">
        <v>16</v>
      </c>
      <c r="I23" s="13">
        <v>0</v>
      </c>
      <c r="J23" s="14"/>
      <c r="K23" s="9">
        <v>16</v>
      </c>
      <c r="L23" s="23">
        <v>20</v>
      </c>
    </row>
    <row r="24" spans="1:12" ht="29.15" customHeight="1" x14ac:dyDescent="0.3">
      <c r="A24" s="19">
        <v>101</v>
      </c>
      <c r="B24" s="16">
        <v>3603407</v>
      </c>
      <c r="C24" s="9" t="s">
        <v>612</v>
      </c>
      <c r="D24" s="9" t="s">
        <v>286</v>
      </c>
      <c r="E24" s="10">
        <v>2007</v>
      </c>
      <c r="F24" s="11" t="s">
        <v>15</v>
      </c>
      <c r="G24" s="12" t="s">
        <v>156</v>
      </c>
      <c r="H24" s="9">
        <v>17</v>
      </c>
      <c r="I24" s="13">
        <v>0</v>
      </c>
      <c r="J24" s="14"/>
      <c r="K24" s="9">
        <v>17</v>
      </c>
      <c r="L24" s="23">
        <v>19</v>
      </c>
    </row>
    <row r="25" spans="1:12" ht="29.15" customHeight="1" x14ac:dyDescent="0.3">
      <c r="A25" s="19" t="s">
        <v>153</v>
      </c>
      <c r="B25" s="15">
        <v>3604156</v>
      </c>
      <c r="C25" s="9" t="s">
        <v>593</v>
      </c>
      <c r="D25" s="9" t="s">
        <v>272</v>
      </c>
      <c r="E25" s="10">
        <v>2008</v>
      </c>
      <c r="F25" s="11" t="s">
        <v>33</v>
      </c>
      <c r="G25" s="12" t="s">
        <v>156</v>
      </c>
      <c r="H25" s="9">
        <v>18</v>
      </c>
      <c r="I25" s="13">
        <v>0</v>
      </c>
      <c r="J25" s="14"/>
      <c r="K25" s="9">
        <v>18</v>
      </c>
      <c r="L25" s="23">
        <v>18</v>
      </c>
    </row>
    <row r="26" spans="1:12" ht="29.15" customHeight="1" x14ac:dyDescent="0.3">
      <c r="A26" s="19" t="s">
        <v>136</v>
      </c>
      <c r="B26" s="9">
        <v>3604244</v>
      </c>
      <c r="C26" s="9" t="s">
        <v>540</v>
      </c>
      <c r="D26" s="9" t="s">
        <v>295</v>
      </c>
      <c r="E26" s="10">
        <v>2008</v>
      </c>
      <c r="F26" s="11" t="s">
        <v>84</v>
      </c>
      <c r="G26" s="12" t="s">
        <v>156</v>
      </c>
      <c r="H26" s="9">
        <v>19</v>
      </c>
      <c r="I26" s="13">
        <v>0</v>
      </c>
      <c r="J26" s="14"/>
      <c r="K26" s="9">
        <v>19</v>
      </c>
      <c r="L26" s="23">
        <v>17</v>
      </c>
    </row>
    <row r="27" spans="1:12" ht="29.15" customHeight="1" x14ac:dyDescent="0.3">
      <c r="A27" s="19" t="s">
        <v>134</v>
      </c>
      <c r="B27" s="27">
        <v>3602397</v>
      </c>
      <c r="C27" s="9" t="s">
        <v>493</v>
      </c>
      <c r="D27" s="9" t="s">
        <v>225</v>
      </c>
      <c r="E27" s="10">
        <v>2007</v>
      </c>
      <c r="F27" s="11" t="s">
        <v>23</v>
      </c>
      <c r="G27" s="12" t="s">
        <v>156</v>
      </c>
      <c r="H27" s="9">
        <v>20</v>
      </c>
      <c r="I27" s="13">
        <v>0</v>
      </c>
      <c r="J27" s="14"/>
      <c r="K27" s="9">
        <v>20</v>
      </c>
      <c r="L27" s="23">
        <v>16</v>
      </c>
    </row>
    <row r="28" spans="1:12" ht="29.15" customHeight="1" x14ac:dyDescent="0.3">
      <c r="A28" s="18" t="s">
        <v>128</v>
      </c>
      <c r="B28" s="25">
        <v>3602905</v>
      </c>
      <c r="C28" s="2" t="s">
        <v>654</v>
      </c>
      <c r="D28" s="2" t="s">
        <v>216</v>
      </c>
      <c r="E28" s="3">
        <v>2007</v>
      </c>
      <c r="F28" s="4" t="s">
        <v>21</v>
      </c>
      <c r="G28" s="5" t="s">
        <v>156</v>
      </c>
      <c r="H28" s="2">
        <v>21</v>
      </c>
      <c r="I28" s="6">
        <v>0</v>
      </c>
      <c r="J28" s="7"/>
      <c r="K28" s="2">
        <v>21</v>
      </c>
      <c r="L28" s="23">
        <v>15</v>
      </c>
    </row>
    <row r="29" spans="1:12" ht="29.15" customHeight="1" x14ac:dyDescent="0.3">
      <c r="A29" s="18" t="s">
        <v>126</v>
      </c>
      <c r="B29" s="25">
        <v>3604110</v>
      </c>
      <c r="C29" s="2" t="s">
        <v>224</v>
      </c>
      <c r="D29" s="2" t="s">
        <v>226</v>
      </c>
      <c r="E29" s="3">
        <v>2008</v>
      </c>
      <c r="F29" s="4" t="s">
        <v>19</v>
      </c>
      <c r="G29" s="5" t="s">
        <v>156</v>
      </c>
      <c r="H29" s="2">
        <v>22</v>
      </c>
      <c r="I29" s="6">
        <v>0</v>
      </c>
      <c r="J29" s="7"/>
      <c r="K29" s="2">
        <v>22</v>
      </c>
      <c r="L29" s="23">
        <v>14</v>
      </c>
    </row>
    <row r="30" spans="1:12" ht="29.15" customHeight="1" x14ac:dyDescent="0.3">
      <c r="A30" s="18" t="s">
        <v>186</v>
      </c>
      <c r="B30" s="25">
        <v>3603770</v>
      </c>
      <c r="C30" s="2" t="s">
        <v>257</v>
      </c>
      <c r="D30" s="2" t="s">
        <v>160</v>
      </c>
      <c r="E30" s="3">
        <v>2007</v>
      </c>
      <c r="F30" s="4" t="s">
        <v>185</v>
      </c>
      <c r="G30" s="5" t="s">
        <v>156</v>
      </c>
      <c r="H30" s="2">
        <v>23</v>
      </c>
      <c r="I30" s="6">
        <v>0</v>
      </c>
      <c r="J30" s="7"/>
      <c r="K30" s="2">
        <v>23</v>
      </c>
      <c r="L30" s="23">
        <v>13</v>
      </c>
    </row>
    <row r="31" spans="1:12" ht="29.15" customHeight="1" x14ac:dyDescent="0.3">
      <c r="A31" s="18" t="s">
        <v>153</v>
      </c>
      <c r="B31" s="18">
        <v>3603689</v>
      </c>
      <c r="C31" s="2" t="s">
        <v>597</v>
      </c>
      <c r="D31" s="2" t="s">
        <v>169</v>
      </c>
      <c r="E31" s="3">
        <v>2008</v>
      </c>
      <c r="F31" s="4" t="s">
        <v>33</v>
      </c>
      <c r="G31" s="5" t="s">
        <v>156</v>
      </c>
      <c r="H31" s="2">
        <v>24</v>
      </c>
      <c r="I31" s="6">
        <v>0</v>
      </c>
      <c r="J31" s="7"/>
      <c r="K31" s="2">
        <v>24</v>
      </c>
      <c r="L31" s="23">
        <v>12</v>
      </c>
    </row>
    <row r="32" spans="1:12" ht="29.15" customHeight="1" x14ac:dyDescent="0.3">
      <c r="A32" s="18" t="s">
        <v>136</v>
      </c>
      <c r="B32" s="18">
        <v>3604211</v>
      </c>
      <c r="C32" s="2" t="s">
        <v>362</v>
      </c>
      <c r="D32" s="2" t="s">
        <v>225</v>
      </c>
      <c r="E32" s="3">
        <v>2007</v>
      </c>
      <c r="F32" s="4" t="s">
        <v>84</v>
      </c>
      <c r="G32" s="5" t="s">
        <v>156</v>
      </c>
      <c r="H32" s="2">
        <v>25</v>
      </c>
      <c r="I32" s="6">
        <v>0</v>
      </c>
      <c r="J32" s="7"/>
      <c r="K32" s="2">
        <v>25</v>
      </c>
      <c r="L32" s="23">
        <v>11</v>
      </c>
    </row>
    <row r="33" spans="1:12" ht="29.15" customHeight="1" x14ac:dyDescent="0.3">
      <c r="A33" s="18" t="s">
        <v>132</v>
      </c>
      <c r="B33" s="18">
        <v>3602478</v>
      </c>
      <c r="C33" s="2" t="s">
        <v>404</v>
      </c>
      <c r="D33" s="2" t="s">
        <v>123</v>
      </c>
      <c r="E33" s="3">
        <v>2008</v>
      </c>
      <c r="F33" s="4" t="s">
        <v>15</v>
      </c>
      <c r="G33" s="5" t="s">
        <v>156</v>
      </c>
      <c r="H33" s="2">
        <v>26</v>
      </c>
      <c r="I33" s="6">
        <v>0</v>
      </c>
      <c r="J33" s="7"/>
      <c r="K33" s="2">
        <v>26</v>
      </c>
      <c r="L33" s="23">
        <v>10</v>
      </c>
    </row>
    <row r="34" spans="1:12" ht="29.15" customHeight="1" x14ac:dyDescent="0.3">
      <c r="A34" s="18" t="s">
        <v>122</v>
      </c>
      <c r="B34" s="18">
        <v>3602268</v>
      </c>
      <c r="C34" s="2" t="s">
        <v>308</v>
      </c>
      <c r="D34" s="2" t="s">
        <v>123</v>
      </c>
      <c r="E34" s="3">
        <v>2008</v>
      </c>
      <c r="F34" s="4" t="s">
        <v>16</v>
      </c>
      <c r="G34" s="5" t="s">
        <v>156</v>
      </c>
      <c r="H34" s="2">
        <v>27</v>
      </c>
      <c r="I34" s="6">
        <v>0</v>
      </c>
      <c r="J34" s="7"/>
      <c r="K34" s="2">
        <v>27</v>
      </c>
      <c r="L34" s="23">
        <v>9</v>
      </c>
    </row>
    <row r="35" spans="1:12" ht="29.15" customHeight="1" x14ac:dyDescent="0.3">
      <c r="A35" s="18" t="s">
        <v>112</v>
      </c>
      <c r="B35" s="18">
        <v>3603336</v>
      </c>
      <c r="C35" s="2" t="s">
        <v>395</v>
      </c>
      <c r="D35" s="2" t="s">
        <v>396</v>
      </c>
      <c r="E35" s="3">
        <v>2007</v>
      </c>
      <c r="F35" s="4" t="s">
        <v>31</v>
      </c>
      <c r="G35" s="5" t="s">
        <v>156</v>
      </c>
      <c r="H35" s="2">
        <v>28</v>
      </c>
      <c r="I35" s="6">
        <v>0</v>
      </c>
      <c r="J35" s="7"/>
      <c r="K35" s="2">
        <v>28</v>
      </c>
      <c r="L35" s="23">
        <v>8</v>
      </c>
    </row>
    <row r="36" spans="1:12" ht="29.15" customHeight="1" x14ac:dyDescent="0.3">
      <c r="A36" s="18" t="s">
        <v>136</v>
      </c>
      <c r="B36" s="18">
        <v>3605773</v>
      </c>
      <c r="C36" s="2" t="s">
        <v>350</v>
      </c>
      <c r="D36" s="2" t="s">
        <v>246</v>
      </c>
      <c r="E36" s="3">
        <v>2007</v>
      </c>
      <c r="F36" s="4" t="s">
        <v>84</v>
      </c>
      <c r="G36" s="5" t="s">
        <v>156</v>
      </c>
      <c r="H36" s="2">
        <v>29</v>
      </c>
      <c r="I36" s="6">
        <v>0</v>
      </c>
      <c r="J36" s="7"/>
      <c r="K36" s="2">
        <v>29</v>
      </c>
      <c r="L36" s="23">
        <v>7</v>
      </c>
    </row>
    <row r="37" spans="1:12" ht="29.15" customHeight="1" x14ac:dyDescent="0.3">
      <c r="A37" s="18" t="s">
        <v>134</v>
      </c>
      <c r="B37" s="18">
        <v>3602419</v>
      </c>
      <c r="C37" s="2" t="s">
        <v>415</v>
      </c>
      <c r="D37" s="2" t="s">
        <v>272</v>
      </c>
      <c r="E37" s="3">
        <v>2008</v>
      </c>
      <c r="F37" s="4" t="s">
        <v>23</v>
      </c>
      <c r="G37" s="5" t="s">
        <v>156</v>
      </c>
      <c r="H37" s="2">
        <v>30</v>
      </c>
      <c r="I37" s="6">
        <v>0</v>
      </c>
      <c r="J37" s="7"/>
      <c r="K37" s="2">
        <v>30</v>
      </c>
      <c r="L37" s="23">
        <v>6</v>
      </c>
    </row>
    <row r="38" spans="1:12" ht="29.15" customHeight="1" x14ac:dyDescent="0.3">
      <c r="A38" s="19" t="s">
        <v>122</v>
      </c>
      <c r="B38" s="9">
        <v>3602310</v>
      </c>
      <c r="C38" s="9" t="s">
        <v>303</v>
      </c>
      <c r="D38" s="9" t="s">
        <v>171</v>
      </c>
      <c r="E38" s="10">
        <v>2008</v>
      </c>
      <c r="F38" s="11" t="s">
        <v>16</v>
      </c>
      <c r="G38" s="12" t="s">
        <v>156</v>
      </c>
      <c r="H38" s="9">
        <v>31</v>
      </c>
      <c r="I38" s="13">
        <v>0</v>
      </c>
      <c r="J38" s="14"/>
      <c r="K38" s="9">
        <v>31</v>
      </c>
      <c r="L38" s="23">
        <v>5</v>
      </c>
    </row>
    <row r="39" spans="1:12" ht="29.15" customHeight="1" x14ac:dyDescent="0.3">
      <c r="A39" s="19" t="s">
        <v>112</v>
      </c>
      <c r="B39" s="19">
        <v>3603321</v>
      </c>
      <c r="C39" s="9" t="s">
        <v>294</v>
      </c>
      <c r="D39" s="9" t="s">
        <v>159</v>
      </c>
      <c r="E39" s="10">
        <v>2007</v>
      </c>
      <c r="F39" s="11" t="s">
        <v>31</v>
      </c>
      <c r="G39" s="12" t="s">
        <v>156</v>
      </c>
      <c r="H39" s="9">
        <v>32</v>
      </c>
      <c r="I39" s="13">
        <v>0</v>
      </c>
      <c r="J39" s="14"/>
      <c r="K39" s="9">
        <v>32</v>
      </c>
      <c r="L39" s="23">
        <v>5</v>
      </c>
    </row>
    <row r="40" spans="1:12" ht="29.15" customHeight="1" x14ac:dyDescent="0.3">
      <c r="A40" s="19" t="s">
        <v>134</v>
      </c>
      <c r="B40" s="19">
        <v>3602424</v>
      </c>
      <c r="C40" s="9" t="s">
        <v>614</v>
      </c>
      <c r="D40" s="9" t="s">
        <v>615</v>
      </c>
      <c r="E40" s="10">
        <v>2008</v>
      </c>
      <c r="F40" s="11" t="s">
        <v>23</v>
      </c>
      <c r="G40" s="12" t="s">
        <v>156</v>
      </c>
      <c r="H40" s="9">
        <v>33</v>
      </c>
      <c r="I40" s="13">
        <v>0</v>
      </c>
      <c r="J40" s="14"/>
      <c r="K40" s="9">
        <v>33</v>
      </c>
      <c r="L40" s="23">
        <v>5</v>
      </c>
    </row>
    <row r="41" spans="1:12" ht="29.15" customHeight="1" x14ac:dyDescent="0.3">
      <c r="A41" s="19" t="s">
        <v>122</v>
      </c>
      <c r="B41" s="19">
        <v>3602291</v>
      </c>
      <c r="C41" s="9" t="s">
        <v>580</v>
      </c>
      <c r="D41" s="9" t="s">
        <v>161</v>
      </c>
      <c r="E41" s="10">
        <v>2008</v>
      </c>
      <c r="F41" s="11" t="s">
        <v>16</v>
      </c>
      <c r="G41" s="12" t="s">
        <v>156</v>
      </c>
      <c r="H41" s="9">
        <v>34</v>
      </c>
      <c r="I41" s="13">
        <v>0</v>
      </c>
      <c r="J41" s="14"/>
      <c r="K41" s="9">
        <v>34</v>
      </c>
      <c r="L41" s="23">
        <v>5</v>
      </c>
    </row>
    <row r="42" spans="1:12" ht="29.15" customHeight="1" x14ac:dyDescent="0.3">
      <c r="A42" s="19" t="s">
        <v>136</v>
      </c>
      <c r="B42" s="19">
        <v>3604264</v>
      </c>
      <c r="C42" s="9" t="s">
        <v>666</v>
      </c>
      <c r="D42" s="9" t="s">
        <v>246</v>
      </c>
      <c r="E42" s="10">
        <v>2004</v>
      </c>
      <c r="F42" s="11" t="s">
        <v>84</v>
      </c>
      <c r="G42" s="12" t="s">
        <v>140</v>
      </c>
      <c r="H42" s="9">
        <v>35</v>
      </c>
      <c r="I42" s="13">
        <v>0</v>
      </c>
      <c r="J42" s="14"/>
      <c r="K42" s="9">
        <v>35</v>
      </c>
      <c r="L42" s="23">
        <v>5</v>
      </c>
    </row>
    <row r="43" spans="1:12" ht="29.15" customHeight="1" x14ac:dyDescent="0.3">
      <c r="A43" s="19" t="s">
        <v>132</v>
      </c>
      <c r="B43" s="19">
        <v>3602440</v>
      </c>
      <c r="C43" s="9" t="s">
        <v>174</v>
      </c>
      <c r="D43" s="9" t="s">
        <v>175</v>
      </c>
      <c r="E43" s="10">
        <v>2006</v>
      </c>
      <c r="F43" s="11" t="s">
        <v>15</v>
      </c>
      <c r="G43" s="12" t="s">
        <v>121</v>
      </c>
      <c r="H43" s="9">
        <v>36</v>
      </c>
      <c r="I43" s="13">
        <v>0</v>
      </c>
      <c r="J43" s="14"/>
      <c r="K43" s="9">
        <v>36</v>
      </c>
      <c r="L43" s="23">
        <v>5</v>
      </c>
    </row>
  </sheetData>
  <mergeCells count="29">
    <mergeCell ref="A6:A7"/>
    <mergeCell ref="B6:B7"/>
    <mergeCell ref="C6:D7"/>
    <mergeCell ref="E6:E7"/>
    <mergeCell ref="F6:F7"/>
    <mergeCell ref="F4:F5"/>
    <mergeCell ref="G4:H5"/>
    <mergeCell ref="J4:K5"/>
    <mergeCell ref="H6:H7"/>
    <mergeCell ref="I6:I7"/>
    <mergeCell ref="J6:J7"/>
    <mergeCell ref="K6:K7"/>
    <mergeCell ref="G6:G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</mergeCells>
  <conditionalFormatting sqref="B8:B43">
    <cfRule type="duplicateValues" dxfId="15" priority="3"/>
  </conditionalFormatting>
  <conditionalFormatting sqref="B8:B43">
    <cfRule type="duplicateValues" dxfId="14" priority="4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="84" zoomScaleNormal="84" workbookViewId="0">
      <pane ySplit="7" topLeftCell="A8" activePane="bottomLeft" state="frozen"/>
      <selection pane="bottomLeft" activeCell="F14" sqref="F14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COUNTA(B8:B45)</f>
        <v>38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88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134</v>
      </c>
      <c r="B8" s="25">
        <v>3602404</v>
      </c>
      <c r="C8" s="2" t="s">
        <v>565</v>
      </c>
      <c r="D8" s="2" t="s">
        <v>566</v>
      </c>
      <c r="E8" s="3">
        <v>2005</v>
      </c>
      <c r="F8" s="4" t="s">
        <v>23</v>
      </c>
      <c r="G8" s="5" t="s">
        <v>115</v>
      </c>
      <c r="H8" s="2">
        <v>1</v>
      </c>
      <c r="I8" s="6" t="s">
        <v>730</v>
      </c>
      <c r="J8" s="7"/>
      <c r="K8" s="2">
        <v>1</v>
      </c>
      <c r="L8" s="23">
        <v>35</v>
      </c>
    </row>
    <row r="9" spans="1:12" ht="29.15" customHeight="1" x14ac:dyDescent="0.3">
      <c r="A9" s="18" t="s">
        <v>172</v>
      </c>
      <c r="B9" s="25">
        <v>3604171</v>
      </c>
      <c r="C9" s="2" t="s">
        <v>561</v>
      </c>
      <c r="D9" s="2" t="s">
        <v>562</v>
      </c>
      <c r="E9" s="3">
        <v>2005</v>
      </c>
      <c r="F9" s="4" t="s">
        <v>32</v>
      </c>
      <c r="G9" s="5" t="s">
        <v>115</v>
      </c>
      <c r="H9" s="2">
        <v>2</v>
      </c>
      <c r="I9" s="6">
        <v>0</v>
      </c>
      <c r="J9" s="7"/>
      <c r="K9" s="2">
        <v>2</v>
      </c>
      <c r="L9" s="23">
        <v>34</v>
      </c>
    </row>
    <row r="10" spans="1:12" ht="29.15" customHeight="1" x14ac:dyDescent="0.3">
      <c r="A10" s="18" t="s">
        <v>126</v>
      </c>
      <c r="B10" s="25">
        <v>3603954</v>
      </c>
      <c r="C10" s="2" t="s">
        <v>366</v>
      </c>
      <c r="D10" s="2" t="s">
        <v>252</v>
      </c>
      <c r="E10" s="3">
        <v>2005</v>
      </c>
      <c r="F10" s="4" t="s">
        <v>19</v>
      </c>
      <c r="G10" s="5" t="s">
        <v>115</v>
      </c>
      <c r="H10" s="2">
        <v>3</v>
      </c>
      <c r="I10" s="6" t="s">
        <v>709</v>
      </c>
      <c r="J10" s="7"/>
      <c r="K10" s="2">
        <v>3</v>
      </c>
      <c r="L10" s="23">
        <v>33</v>
      </c>
    </row>
    <row r="11" spans="1:12" ht="29.15" customHeight="1" x14ac:dyDescent="0.3">
      <c r="A11" s="18" t="s">
        <v>132</v>
      </c>
      <c r="B11" s="25">
        <v>3602436</v>
      </c>
      <c r="C11" s="2" t="s">
        <v>138</v>
      </c>
      <c r="D11" s="2" t="s">
        <v>137</v>
      </c>
      <c r="E11" s="3">
        <v>2006</v>
      </c>
      <c r="F11" s="4" t="s">
        <v>15</v>
      </c>
      <c r="G11" s="5" t="s">
        <v>115</v>
      </c>
      <c r="H11" s="2">
        <v>4</v>
      </c>
      <c r="I11" s="6">
        <v>0</v>
      </c>
      <c r="J11" s="7"/>
      <c r="K11" s="2">
        <v>4</v>
      </c>
      <c r="L11" s="23">
        <v>32</v>
      </c>
    </row>
    <row r="12" spans="1:12" ht="29.15" customHeight="1" x14ac:dyDescent="0.3">
      <c r="A12" s="18" t="s">
        <v>132</v>
      </c>
      <c r="B12" s="25">
        <v>3604470</v>
      </c>
      <c r="C12" s="2" t="s">
        <v>205</v>
      </c>
      <c r="D12" s="2" t="s">
        <v>206</v>
      </c>
      <c r="E12" s="3">
        <v>2005</v>
      </c>
      <c r="F12" s="4" t="s">
        <v>15</v>
      </c>
      <c r="G12" s="5" t="s">
        <v>115</v>
      </c>
      <c r="H12" s="2">
        <v>5</v>
      </c>
      <c r="I12" s="6">
        <v>0</v>
      </c>
      <c r="J12" s="7"/>
      <c r="K12" s="2">
        <v>5</v>
      </c>
      <c r="L12" s="23">
        <v>31</v>
      </c>
    </row>
    <row r="13" spans="1:12" ht="29.15" customHeight="1" x14ac:dyDescent="0.3">
      <c r="A13" s="18" t="s">
        <v>136</v>
      </c>
      <c r="B13" s="25">
        <v>3604210</v>
      </c>
      <c r="C13" s="2" t="s">
        <v>360</v>
      </c>
      <c r="D13" s="2" t="s">
        <v>361</v>
      </c>
      <c r="E13" s="3">
        <v>2005</v>
      </c>
      <c r="F13" s="4" t="s">
        <v>84</v>
      </c>
      <c r="G13" s="5" t="s">
        <v>115</v>
      </c>
      <c r="H13" s="2">
        <v>6</v>
      </c>
      <c r="I13" s="6">
        <v>0</v>
      </c>
      <c r="J13" s="7"/>
      <c r="K13" s="2">
        <v>6</v>
      </c>
      <c r="L13" s="23">
        <v>30</v>
      </c>
    </row>
    <row r="14" spans="1:12" ht="29.15" customHeight="1" x14ac:dyDescent="0.3">
      <c r="A14" s="18" t="s">
        <v>132</v>
      </c>
      <c r="B14" s="18">
        <v>3602515</v>
      </c>
      <c r="C14" s="2" t="s">
        <v>517</v>
      </c>
      <c r="D14" s="2" t="s">
        <v>234</v>
      </c>
      <c r="E14" s="3">
        <v>2005</v>
      </c>
      <c r="F14" s="4" t="s">
        <v>15</v>
      </c>
      <c r="G14" s="5" t="s">
        <v>115</v>
      </c>
      <c r="H14" s="2">
        <v>7</v>
      </c>
      <c r="I14" s="6">
        <v>0</v>
      </c>
      <c r="J14" s="7"/>
      <c r="K14" s="2">
        <v>7</v>
      </c>
      <c r="L14" s="23">
        <v>29</v>
      </c>
    </row>
    <row r="15" spans="1:12" ht="29.15" customHeight="1" x14ac:dyDescent="0.3">
      <c r="A15" s="18" t="s">
        <v>126</v>
      </c>
      <c r="B15" s="25">
        <v>3604116</v>
      </c>
      <c r="C15" s="2" t="s">
        <v>534</v>
      </c>
      <c r="D15" s="2" t="s">
        <v>535</v>
      </c>
      <c r="E15" s="3">
        <v>2006</v>
      </c>
      <c r="F15" s="4" t="s">
        <v>19</v>
      </c>
      <c r="G15" s="5" t="s">
        <v>115</v>
      </c>
      <c r="H15" s="2">
        <v>8</v>
      </c>
      <c r="I15" s="6">
        <v>0</v>
      </c>
      <c r="J15" s="7"/>
      <c r="K15" s="2">
        <v>8</v>
      </c>
      <c r="L15" s="23">
        <v>28</v>
      </c>
    </row>
    <row r="16" spans="1:12" ht="29.15" customHeight="1" x14ac:dyDescent="0.3">
      <c r="A16" s="18" t="s">
        <v>132</v>
      </c>
      <c r="B16" s="25">
        <v>3602543</v>
      </c>
      <c r="C16" s="2" t="s">
        <v>642</v>
      </c>
      <c r="D16" s="2" t="s">
        <v>521</v>
      </c>
      <c r="E16" s="3">
        <v>2006</v>
      </c>
      <c r="F16" s="4" t="s">
        <v>15</v>
      </c>
      <c r="G16" s="5" t="s">
        <v>115</v>
      </c>
      <c r="H16" s="8">
        <v>9</v>
      </c>
      <c r="I16" s="6">
        <v>0</v>
      </c>
      <c r="J16" s="7"/>
      <c r="K16" s="2">
        <v>9</v>
      </c>
      <c r="L16" s="23">
        <v>27</v>
      </c>
    </row>
    <row r="17" spans="1:12" ht="29.15" customHeight="1" x14ac:dyDescent="0.3">
      <c r="A17" s="18" t="s">
        <v>153</v>
      </c>
      <c r="B17" s="8">
        <v>3604146</v>
      </c>
      <c r="C17" s="2" t="s">
        <v>531</v>
      </c>
      <c r="D17" s="2" t="s">
        <v>532</v>
      </c>
      <c r="E17" s="3">
        <v>2006</v>
      </c>
      <c r="F17" s="4" t="s">
        <v>33</v>
      </c>
      <c r="G17" s="5" t="s">
        <v>115</v>
      </c>
      <c r="H17" s="8">
        <v>10</v>
      </c>
      <c r="I17" s="6">
        <v>0</v>
      </c>
      <c r="J17" s="7"/>
      <c r="K17" s="2">
        <v>10</v>
      </c>
      <c r="L17" s="23">
        <v>26</v>
      </c>
    </row>
    <row r="18" spans="1:12" ht="29.15" customHeight="1" x14ac:dyDescent="0.3">
      <c r="A18" s="19" t="s">
        <v>122</v>
      </c>
      <c r="B18" s="27">
        <v>3602284</v>
      </c>
      <c r="C18" s="9" t="s">
        <v>513</v>
      </c>
      <c r="D18" s="9" t="s">
        <v>252</v>
      </c>
      <c r="E18" s="10">
        <v>2006</v>
      </c>
      <c r="F18" s="11" t="s">
        <v>16</v>
      </c>
      <c r="G18" s="12" t="s">
        <v>115</v>
      </c>
      <c r="H18" s="27">
        <v>11</v>
      </c>
      <c r="I18" s="13" t="s">
        <v>748</v>
      </c>
      <c r="J18" s="14"/>
      <c r="K18" s="9">
        <v>11</v>
      </c>
      <c r="L18" s="23">
        <v>25</v>
      </c>
    </row>
    <row r="19" spans="1:12" ht="29.15" customHeight="1" x14ac:dyDescent="0.3">
      <c r="A19" s="19" t="s">
        <v>132</v>
      </c>
      <c r="B19" s="27">
        <v>3603408</v>
      </c>
      <c r="C19" s="9" t="s">
        <v>526</v>
      </c>
      <c r="D19" s="9" t="s">
        <v>249</v>
      </c>
      <c r="E19" s="10">
        <v>2006</v>
      </c>
      <c r="F19" s="11" t="s">
        <v>15</v>
      </c>
      <c r="G19" s="12" t="s">
        <v>115</v>
      </c>
      <c r="H19" s="27">
        <v>12</v>
      </c>
      <c r="I19" s="13">
        <v>0</v>
      </c>
      <c r="J19" s="14"/>
      <c r="K19" s="9">
        <v>12</v>
      </c>
      <c r="L19" s="23">
        <v>24</v>
      </c>
    </row>
    <row r="20" spans="1:12" ht="29.15" customHeight="1" x14ac:dyDescent="0.3">
      <c r="A20" s="19" t="s">
        <v>132</v>
      </c>
      <c r="B20" s="19">
        <v>3602476</v>
      </c>
      <c r="C20" s="9" t="s">
        <v>393</v>
      </c>
      <c r="D20" s="9" t="s">
        <v>394</v>
      </c>
      <c r="E20" s="10">
        <v>2006</v>
      </c>
      <c r="F20" s="11" t="s">
        <v>15</v>
      </c>
      <c r="G20" s="12" t="s">
        <v>115</v>
      </c>
      <c r="H20" s="9">
        <v>13</v>
      </c>
      <c r="I20" s="13">
        <v>0</v>
      </c>
      <c r="J20" s="14"/>
      <c r="K20" s="9">
        <v>13</v>
      </c>
      <c r="L20" s="23">
        <v>23</v>
      </c>
    </row>
    <row r="21" spans="1:12" ht="29.15" customHeight="1" x14ac:dyDescent="0.3">
      <c r="A21" s="19">
        <v>0</v>
      </c>
      <c r="B21" s="27" t="s">
        <v>779</v>
      </c>
      <c r="C21" s="9" t="s">
        <v>741</v>
      </c>
      <c r="D21" s="9" t="s">
        <v>195</v>
      </c>
      <c r="E21" s="10">
        <v>2006</v>
      </c>
      <c r="F21" s="11" t="s">
        <v>736</v>
      </c>
      <c r="G21" s="12" t="s">
        <v>115</v>
      </c>
      <c r="H21" s="27">
        <v>14</v>
      </c>
      <c r="I21" s="13" t="s">
        <v>740</v>
      </c>
      <c r="J21" s="14"/>
      <c r="K21" s="9">
        <v>14</v>
      </c>
      <c r="L21" s="23"/>
    </row>
    <row r="22" spans="1:12" ht="29.15" customHeight="1" x14ac:dyDescent="0.3">
      <c r="A22" s="19" t="s">
        <v>118</v>
      </c>
      <c r="B22" s="27">
        <v>3605186</v>
      </c>
      <c r="C22" s="9" t="s">
        <v>479</v>
      </c>
      <c r="D22" s="9" t="s">
        <v>258</v>
      </c>
      <c r="E22" s="10">
        <v>2006</v>
      </c>
      <c r="F22" s="11" t="s">
        <v>26</v>
      </c>
      <c r="G22" s="12" t="s">
        <v>115</v>
      </c>
      <c r="H22" s="27">
        <v>15</v>
      </c>
      <c r="I22" s="13">
        <v>0</v>
      </c>
      <c r="J22" s="14"/>
      <c r="K22" s="9">
        <v>15</v>
      </c>
      <c r="L22" s="23">
        <v>22</v>
      </c>
    </row>
    <row r="23" spans="1:12" ht="29.15" customHeight="1" x14ac:dyDescent="0.3">
      <c r="A23" s="19" t="s">
        <v>126</v>
      </c>
      <c r="B23" s="15">
        <v>3603936</v>
      </c>
      <c r="C23" s="9" t="s">
        <v>201</v>
      </c>
      <c r="D23" s="9" t="s">
        <v>203</v>
      </c>
      <c r="E23" s="10">
        <v>2005</v>
      </c>
      <c r="F23" s="11" t="s">
        <v>19</v>
      </c>
      <c r="G23" s="12" t="s">
        <v>115</v>
      </c>
      <c r="H23" s="9">
        <v>16</v>
      </c>
      <c r="I23" s="13" t="s">
        <v>708</v>
      </c>
      <c r="J23" s="14"/>
      <c r="K23" s="9">
        <v>16</v>
      </c>
      <c r="L23" s="23">
        <v>21</v>
      </c>
    </row>
    <row r="24" spans="1:12" ht="29.15" customHeight="1" x14ac:dyDescent="0.3">
      <c r="A24" s="19" t="s">
        <v>134</v>
      </c>
      <c r="B24" s="16">
        <v>3602406</v>
      </c>
      <c r="C24" s="9" t="s">
        <v>610</v>
      </c>
      <c r="D24" s="9" t="s">
        <v>611</v>
      </c>
      <c r="E24" s="10">
        <v>2005</v>
      </c>
      <c r="F24" s="11" t="s">
        <v>23</v>
      </c>
      <c r="G24" s="12" t="s">
        <v>115</v>
      </c>
      <c r="H24" s="9">
        <v>17</v>
      </c>
      <c r="I24" s="13" t="s">
        <v>731</v>
      </c>
      <c r="J24" s="14"/>
      <c r="K24" s="9">
        <v>17</v>
      </c>
      <c r="L24" s="23">
        <v>20</v>
      </c>
    </row>
    <row r="25" spans="1:12" ht="29.15" customHeight="1" x14ac:dyDescent="0.3">
      <c r="A25" s="19" t="s">
        <v>118</v>
      </c>
      <c r="B25" s="15">
        <v>3604031</v>
      </c>
      <c r="C25" s="9" t="s">
        <v>491</v>
      </c>
      <c r="D25" s="9" t="s">
        <v>492</v>
      </c>
      <c r="E25" s="10">
        <v>2005</v>
      </c>
      <c r="F25" s="11" t="s">
        <v>26</v>
      </c>
      <c r="G25" s="12" t="s">
        <v>115</v>
      </c>
      <c r="H25" s="9">
        <v>18</v>
      </c>
      <c r="I25" s="13">
        <v>0</v>
      </c>
      <c r="J25" s="14"/>
      <c r="K25" s="9">
        <v>18</v>
      </c>
      <c r="L25" s="23">
        <v>19</v>
      </c>
    </row>
    <row r="26" spans="1:12" ht="29.15" customHeight="1" x14ac:dyDescent="0.3">
      <c r="A26" s="19" t="s">
        <v>132</v>
      </c>
      <c r="B26" s="9">
        <v>3605208</v>
      </c>
      <c r="C26" s="9" t="s">
        <v>645</v>
      </c>
      <c r="D26" s="9" t="s">
        <v>252</v>
      </c>
      <c r="E26" s="10">
        <v>2005</v>
      </c>
      <c r="F26" s="11" t="s">
        <v>15</v>
      </c>
      <c r="G26" s="12" t="s">
        <v>115</v>
      </c>
      <c r="H26" s="9">
        <v>19</v>
      </c>
      <c r="I26" s="13">
        <v>0</v>
      </c>
      <c r="J26" s="14"/>
      <c r="K26" s="9">
        <v>19</v>
      </c>
      <c r="L26" s="23">
        <v>18</v>
      </c>
    </row>
    <row r="27" spans="1:12" ht="29.15" customHeight="1" x14ac:dyDescent="0.3">
      <c r="A27" s="19" t="s">
        <v>126</v>
      </c>
      <c r="B27" s="27">
        <v>3604019</v>
      </c>
      <c r="C27" s="9" t="s">
        <v>416</v>
      </c>
      <c r="D27" s="9" t="s">
        <v>143</v>
      </c>
      <c r="E27" s="10">
        <v>2006</v>
      </c>
      <c r="F27" s="11" t="s">
        <v>19</v>
      </c>
      <c r="G27" s="12" t="s">
        <v>115</v>
      </c>
      <c r="H27" s="9">
        <v>20</v>
      </c>
      <c r="I27" s="13" t="s">
        <v>710</v>
      </c>
      <c r="J27" s="14"/>
      <c r="K27" s="9">
        <v>20</v>
      </c>
      <c r="L27" s="23">
        <v>17</v>
      </c>
    </row>
    <row r="28" spans="1:12" ht="29.15" customHeight="1" x14ac:dyDescent="0.3">
      <c r="A28" s="18" t="s">
        <v>186</v>
      </c>
      <c r="B28" s="25">
        <v>3603818</v>
      </c>
      <c r="C28" s="2" t="s">
        <v>643</v>
      </c>
      <c r="D28" s="2" t="s">
        <v>203</v>
      </c>
      <c r="E28" s="3">
        <v>2006</v>
      </c>
      <c r="F28" s="4" t="s">
        <v>185</v>
      </c>
      <c r="G28" s="5" t="s">
        <v>115</v>
      </c>
      <c r="H28" s="2">
        <v>21</v>
      </c>
      <c r="I28" s="6">
        <v>0</v>
      </c>
      <c r="J28" s="7"/>
      <c r="K28" s="2">
        <v>21</v>
      </c>
      <c r="L28" s="23">
        <v>16</v>
      </c>
    </row>
    <row r="29" spans="1:12" ht="29.15" customHeight="1" x14ac:dyDescent="0.3">
      <c r="A29" s="18" t="s">
        <v>126</v>
      </c>
      <c r="B29" s="25">
        <v>3604024</v>
      </c>
      <c r="C29" s="2" t="s">
        <v>470</v>
      </c>
      <c r="D29" s="2" t="s">
        <v>234</v>
      </c>
      <c r="E29" s="3">
        <v>2005</v>
      </c>
      <c r="F29" s="4" t="s">
        <v>19</v>
      </c>
      <c r="G29" s="5" t="s">
        <v>115</v>
      </c>
      <c r="H29" s="2">
        <v>22</v>
      </c>
      <c r="I29" s="6" t="s">
        <v>711</v>
      </c>
      <c r="J29" s="7"/>
      <c r="K29" s="2">
        <v>22</v>
      </c>
      <c r="L29" s="23">
        <v>15</v>
      </c>
    </row>
    <row r="30" spans="1:12" ht="29.15" customHeight="1" x14ac:dyDescent="0.3">
      <c r="A30" s="18" t="s">
        <v>153</v>
      </c>
      <c r="B30" s="25">
        <v>3602776</v>
      </c>
      <c r="C30" s="2" t="s">
        <v>633</v>
      </c>
      <c r="D30" s="2" t="s">
        <v>143</v>
      </c>
      <c r="E30" s="3">
        <v>2005</v>
      </c>
      <c r="F30" s="4" t="s">
        <v>33</v>
      </c>
      <c r="G30" s="5" t="s">
        <v>115</v>
      </c>
      <c r="H30" s="2">
        <v>23</v>
      </c>
      <c r="I30" s="6">
        <v>0</v>
      </c>
      <c r="J30" s="7"/>
      <c r="K30" s="2">
        <v>23</v>
      </c>
      <c r="L30" s="23">
        <v>14</v>
      </c>
    </row>
    <row r="31" spans="1:12" ht="29.15" customHeight="1" x14ac:dyDescent="0.3">
      <c r="A31" s="18" t="s">
        <v>122</v>
      </c>
      <c r="B31" s="18">
        <v>3602272</v>
      </c>
      <c r="C31" s="2" t="s">
        <v>349</v>
      </c>
      <c r="D31" s="2" t="s">
        <v>252</v>
      </c>
      <c r="E31" s="3">
        <v>2006</v>
      </c>
      <c r="F31" s="4" t="s">
        <v>16</v>
      </c>
      <c r="G31" s="5" t="s">
        <v>115</v>
      </c>
      <c r="H31" s="2">
        <v>24</v>
      </c>
      <c r="I31" s="6" t="s">
        <v>747</v>
      </c>
      <c r="J31" s="7"/>
      <c r="K31" s="2">
        <v>24</v>
      </c>
      <c r="L31" s="23">
        <v>13</v>
      </c>
    </row>
    <row r="32" spans="1:12" ht="29.15" customHeight="1" x14ac:dyDescent="0.3">
      <c r="A32" s="18" t="s">
        <v>126</v>
      </c>
      <c r="B32" s="18">
        <v>3603986</v>
      </c>
      <c r="C32" s="2" t="s">
        <v>581</v>
      </c>
      <c r="D32" s="2" t="s">
        <v>113</v>
      </c>
      <c r="E32" s="3">
        <v>2005</v>
      </c>
      <c r="F32" s="4" t="s">
        <v>19</v>
      </c>
      <c r="G32" s="5" t="s">
        <v>115</v>
      </c>
      <c r="H32" s="2">
        <v>25</v>
      </c>
      <c r="I32" s="6" t="s">
        <v>712</v>
      </c>
      <c r="J32" s="7"/>
      <c r="K32" s="2">
        <v>25</v>
      </c>
      <c r="L32" s="23">
        <v>12</v>
      </c>
    </row>
    <row r="33" spans="1:12" ht="29.15" customHeight="1" x14ac:dyDescent="0.3">
      <c r="A33" s="18" t="s">
        <v>134</v>
      </c>
      <c r="B33" s="18">
        <v>3604072</v>
      </c>
      <c r="C33" s="2" t="s">
        <v>312</v>
      </c>
      <c r="D33" s="2" t="s">
        <v>195</v>
      </c>
      <c r="E33" s="3">
        <v>2005</v>
      </c>
      <c r="F33" s="4" t="s">
        <v>23</v>
      </c>
      <c r="G33" s="5" t="s">
        <v>115</v>
      </c>
      <c r="H33" s="2">
        <v>26</v>
      </c>
      <c r="I33" s="6" t="s">
        <v>729</v>
      </c>
      <c r="J33" s="7"/>
      <c r="K33" s="2">
        <v>26</v>
      </c>
      <c r="L33" s="23">
        <v>11</v>
      </c>
    </row>
    <row r="34" spans="1:12" ht="29.15" customHeight="1" x14ac:dyDescent="0.3">
      <c r="A34" s="18" t="s">
        <v>132</v>
      </c>
      <c r="B34" s="18">
        <v>3602494</v>
      </c>
      <c r="C34" s="2" t="s">
        <v>446</v>
      </c>
      <c r="D34" s="2" t="s">
        <v>447</v>
      </c>
      <c r="E34" s="3">
        <v>2005</v>
      </c>
      <c r="F34" s="4" t="s">
        <v>15</v>
      </c>
      <c r="G34" s="5" t="s">
        <v>115</v>
      </c>
      <c r="H34" s="2">
        <v>27</v>
      </c>
      <c r="I34" s="6">
        <v>0</v>
      </c>
      <c r="J34" s="7"/>
      <c r="K34" s="2">
        <v>27</v>
      </c>
      <c r="L34" s="23">
        <v>10</v>
      </c>
    </row>
    <row r="35" spans="1:12" ht="29.15" customHeight="1" x14ac:dyDescent="0.3">
      <c r="A35" s="18" t="s">
        <v>132</v>
      </c>
      <c r="B35" s="18">
        <v>3602560</v>
      </c>
      <c r="C35" s="2" t="s">
        <v>698</v>
      </c>
      <c r="D35" s="2" t="s">
        <v>237</v>
      </c>
      <c r="E35" s="3">
        <v>2005</v>
      </c>
      <c r="F35" s="4" t="s">
        <v>15</v>
      </c>
      <c r="G35" s="5" t="s">
        <v>115</v>
      </c>
      <c r="H35" s="2">
        <v>28</v>
      </c>
      <c r="I35" s="6">
        <v>0</v>
      </c>
      <c r="J35" s="7"/>
      <c r="K35" s="2">
        <v>28</v>
      </c>
      <c r="L35" s="23">
        <v>9</v>
      </c>
    </row>
    <row r="36" spans="1:12" ht="29.15" customHeight="1" x14ac:dyDescent="0.3">
      <c r="A36" s="18" t="s">
        <v>112</v>
      </c>
      <c r="B36" s="18">
        <v>3603315</v>
      </c>
      <c r="C36" s="2" t="s">
        <v>238</v>
      </c>
      <c r="D36" s="2" t="s">
        <v>239</v>
      </c>
      <c r="E36" s="3">
        <v>2006</v>
      </c>
      <c r="F36" s="4" t="s">
        <v>31</v>
      </c>
      <c r="G36" s="5" t="s">
        <v>115</v>
      </c>
      <c r="H36" s="2">
        <v>29</v>
      </c>
      <c r="I36" s="6">
        <v>0</v>
      </c>
      <c r="J36" s="7"/>
      <c r="K36" s="2">
        <v>29</v>
      </c>
      <c r="L36" s="23">
        <v>8</v>
      </c>
    </row>
    <row r="37" spans="1:12" ht="29.15" customHeight="1" x14ac:dyDescent="0.3">
      <c r="A37" s="18" t="s">
        <v>126</v>
      </c>
      <c r="B37" s="18">
        <v>3604007</v>
      </c>
      <c r="C37" s="2" t="s">
        <v>674</v>
      </c>
      <c r="D37" s="2" t="s">
        <v>264</v>
      </c>
      <c r="E37" s="3">
        <v>2006</v>
      </c>
      <c r="F37" s="4" t="s">
        <v>19</v>
      </c>
      <c r="G37" s="5" t="s">
        <v>115</v>
      </c>
      <c r="H37" s="2">
        <v>30</v>
      </c>
      <c r="I37" s="6" t="s">
        <v>713</v>
      </c>
      <c r="J37" s="7"/>
      <c r="K37" s="2">
        <v>30</v>
      </c>
      <c r="L37" s="23">
        <v>7</v>
      </c>
    </row>
    <row r="38" spans="1:12" ht="29.15" customHeight="1" x14ac:dyDescent="0.3">
      <c r="A38" s="19" t="s">
        <v>126</v>
      </c>
      <c r="B38" s="9">
        <v>3604135</v>
      </c>
      <c r="C38" s="9" t="s">
        <v>538</v>
      </c>
      <c r="D38" s="9" t="s">
        <v>203</v>
      </c>
      <c r="E38" s="10">
        <v>2005</v>
      </c>
      <c r="F38" s="11" t="s">
        <v>19</v>
      </c>
      <c r="G38" s="12" t="s">
        <v>115</v>
      </c>
      <c r="H38" s="9">
        <v>31</v>
      </c>
      <c r="I38" s="13">
        <v>0</v>
      </c>
      <c r="J38" s="14"/>
      <c r="K38" s="9">
        <v>31</v>
      </c>
      <c r="L38" s="23">
        <v>6</v>
      </c>
    </row>
    <row r="39" spans="1:12" ht="29.15" customHeight="1" x14ac:dyDescent="0.3">
      <c r="A39" s="19" t="s">
        <v>153</v>
      </c>
      <c r="B39" s="19">
        <v>3605204</v>
      </c>
      <c r="C39" s="9" t="s">
        <v>506</v>
      </c>
      <c r="D39" s="9" t="s">
        <v>283</v>
      </c>
      <c r="E39" s="10">
        <v>2005</v>
      </c>
      <c r="F39" s="11" t="s">
        <v>33</v>
      </c>
      <c r="G39" s="12" t="s">
        <v>115</v>
      </c>
      <c r="H39" s="9">
        <v>32</v>
      </c>
      <c r="I39" s="13">
        <v>0</v>
      </c>
      <c r="J39" s="14"/>
      <c r="K39" s="9">
        <v>32</v>
      </c>
      <c r="L39" s="23">
        <v>5</v>
      </c>
    </row>
    <row r="40" spans="1:12" ht="29.15" customHeight="1" x14ac:dyDescent="0.3">
      <c r="A40" s="19" t="s">
        <v>153</v>
      </c>
      <c r="B40" s="19">
        <v>3603686</v>
      </c>
      <c r="C40" s="9" t="s">
        <v>194</v>
      </c>
      <c r="D40" s="9" t="s">
        <v>195</v>
      </c>
      <c r="E40" s="10">
        <v>2005</v>
      </c>
      <c r="F40" s="11" t="s">
        <v>33</v>
      </c>
      <c r="G40" s="12" t="s">
        <v>115</v>
      </c>
      <c r="H40" s="9">
        <v>33</v>
      </c>
      <c r="I40" s="13">
        <v>0</v>
      </c>
      <c r="J40" s="14"/>
      <c r="K40" s="9">
        <v>33</v>
      </c>
      <c r="L40" s="23">
        <v>5</v>
      </c>
    </row>
    <row r="41" spans="1:12" ht="29.15" customHeight="1" x14ac:dyDescent="0.3">
      <c r="A41" s="19" t="s">
        <v>136</v>
      </c>
      <c r="B41" s="19">
        <v>3604234</v>
      </c>
      <c r="C41" s="9" t="s">
        <v>484</v>
      </c>
      <c r="D41" s="9" t="s">
        <v>485</v>
      </c>
      <c r="E41" s="10">
        <v>2006</v>
      </c>
      <c r="F41" s="11" t="s">
        <v>84</v>
      </c>
      <c r="G41" s="12" t="s">
        <v>115</v>
      </c>
      <c r="H41" s="9">
        <v>34</v>
      </c>
      <c r="I41" s="13" t="s">
        <v>755</v>
      </c>
      <c r="J41" s="14"/>
      <c r="K41" s="9">
        <v>34</v>
      </c>
      <c r="L41" s="23">
        <v>5</v>
      </c>
    </row>
    <row r="42" spans="1:12" ht="29.15" customHeight="1" x14ac:dyDescent="0.3">
      <c r="A42" s="19" t="s">
        <v>112</v>
      </c>
      <c r="B42" s="19">
        <v>3603320</v>
      </c>
      <c r="C42" s="9" t="s">
        <v>292</v>
      </c>
      <c r="D42" s="9" t="s">
        <v>127</v>
      </c>
      <c r="E42" s="10">
        <v>2005</v>
      </c>
      <c r="F42" s="11" t="s">
        <v>780</v>
      </c>
      <c r="G42" s="12" t="s">
        <v>115</v>
      </c>
      <c r="H42" s="9">
        <v>35</v>
      </c>
      <c r="I42" s="13">
        <v>0</v>
      </c>
      <c r="J42" s="14"/>
      <c r="K42" s="9">
        <v>35</v>
      </c>
      <c r="L42" s="23">
        <v>5</v>
      </c>
    </row>
    <row r="43" spans="1:12" ht="29.15" customHeight="1" x14ac:dyDescent="0.3">
      <c r="A43" s="19" t="s">
        <v>153</v>
      </c>
      <c r="B43" s="19">
        <v>3604147</v>
      </c>
      <c r="C43" s="9" t="s">
        <v>503</v>
      </c>
      <c r="D43" s="9" t="s">
        <v>163</v>
      </c>
      <c r="E43" s="10">
        <v>2005</v>
      </c>
      <c r="F43" s="11" t="s">
        <v>33</v>
      </c>
      <c r="G43" s="12" t="s">
        <v>115</v>
      </c>
      <c r="H43" s="9">
        <v>36</v>
      </c>
      <c r="I43" s="13">
        <v>0</v>
      </c>
      <c r="J43" s="14"/>
      <c r="K43" s="9">
        <v>36</v>
      </c>
      <c r="L43" s="23">
        <v>5</v>
      </c>
    </row>
    <row r="44" spans="1:12" ht="29.15" customHeight="1" x14ac:dyDescent="0.3">
      <c r="A44" s="19" t="s">
        <v>153</v>
      </c>
      <c r="B44" s="9">
        <v>3604144</v>
      </c>
      <c r="C44" s="9" t="s">
        <v>494</v>
      </c>
      <c r="D44" s="9" t="s">
        <v>495</v>
      </c>
      <c r="E44" s="10">
        <v>2005</v>
      </c>
      <c r="F44" s="11" t="s">
        <v>33</v>
      </c>
      <c r="G44" s="12" t="s">
        <v>115</v>
      </c>
      <c r="H44" s="9">
        <v>37</v>
      </c>
      <c r="I44" s="13">
        <v>0</v>
      </c>
      <c r="J44" s="14"/>
      <c r="K44" s="9">
        <v>37</v>
      </c>
      <c r="L44" s="23">
        <v>5</v>
      </c>
    </row>
    <row r="45" spans="1:12" ht="29.15" customHeight="1" x14ac:dyDescent="0.3">
      <c r="A45" s="19" t="s">
        <v>136</v>
      </c>
      <c r="B45" s="9">
        <v>3605776</v>
      </c>
      <c r="C45" s="9" t="s">
        <v>411</v>
      </c>
      <c r="D45" s="9" t="s">
        <v>412</v>
      </c>
      <c r="E45" s="10">
        <v>2006</v>
      </c>
      <c r="F45" s="11" t="s">
        <v>84</v>
      </c>
      <c r="G45" s="12" t="s">
        <v>115</v>
      </c>
      <c r="H45" s="9">
        <v>38</v>
      </c>
      <c r="I45" s="13">
        <v>0</v>
      </c>
      <c r="J45" s="14"/>
      <c r="K45" s="9">
        <v>38</v>
      </c>
      <c r="L45" s="23">
        <v>5</v>
      </c>
    </row>
  </sheetData>
  <mergeCells count="29">
    <mergeCell ref="A6:A7"/>
    <mergeCell ref="B6:B7"/>
    <mergeCell ref="C6:D7"/>
    <mergeCell ref="E6:E7"/>
    <mergeCell ref="F6:F7"/>
    <mergeCell ref="F4:F5"/>
    <mergeCell ref="G4:H5"/>
    <mergeCell ref="J4:K5"/>
    <mergeCell ref="H6:H7"/>
    <mergeCell ref="I6:I7"/>
    <mergeCell ref="J6:J7"/>
    <mergeCell ref="K6:K7"/>
    <mergeCell ref="G6:G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</mergeCells>
  <conditionalFormatting sqref="B8:B45">
    <cfRule type="duplicateValues" dxfId="13" priority="5"/>
    <cfRule type="cellIs" dxfId="12" priority="6" operator="greaterThan">
      <formula>9000000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="84" zoomScaleNormal="84" workbookViewId="0">
      <pane ySplit="7" topLeftCell="A29" activePane="bottomLeft" state="frozen"/>
      <selection pane="bottomLeft" activeCell="E38" sqref="E38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COUNTA(B8:B50)</f>
        <v>43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89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136</v>
      </c>
      <c r="B8" s="25">
        <v>3604209</v>
      </c>
      <c r="C8" s="2" t="s">
        <v>357</v>
      </c>
      <c r="D8" s="2" t="s">
        <v>290</v>
      </c>
      <c r="E8" s="3">
        <v>2005</v>
      </c>
      <c r="F8" s="4" t="s">
        <v>84</v>
      </c>
      <c r="G8" s="5" t="s">
        <v>121</v>
      </c>
      <c r="H8" s="2">
        <v>1</v>
      </c>
      <c r="I8" s="6" t="s">
        <v>756</v>
      </c>
      <c r="J8" s="7"/>
      <c r="K8" s="2">
        <v>1</v>
      </c>
      <c r="L8" s="23">
        <v>35</v>
      </c>
    </row>
    <row r="9" spans="1:12" ht="29.15" customHeight="1" x14ac:dyDescent="0.3">
      <c r="A9" s="18" t="s">
        <v>128</v>
      </c>
      <c r="B9" s="25">
        <v>3604469</v>
      </c>
      <c r="C9" s="2" t="s">
        <v>700</v>
      </c>
      <c r="D9" s="2" t="s">
        <v>123</v>
      </c>
      <c r="E9" s="3">
        <v>2006</v>
      </c>
      <c r="F9" s="4" t="s">
        <v>21</v>
      </c>
      <c r="G9" s="5" t="s">
        <v>121</v>
      </c>
      <c r="H9" s="2">
        <v>2</v>
      </c>
      <c r="I9" s="6" t="s">
        <v>738</v>
      </c>
      <c r="J9" s="7"/>
      <c r="K9" s="2">
        <v>2</v>
      </c>
      <c r="L9" s="23">
        <v>34</v>
      </c>
    </row>
    <row r="10" spans="1:12" ht="29.15" customHeight="1" x14ac:dyDescent="0.3">
      <c r="A10" s="18" t="s">
        <v>136</v>
      </c>
      <c r="B10" s="25">
        <v>3604217</v>
      </c>
      <c r="C10" s="2" t="s">
        <v>399</v>
      </c>
      <c r="D10" s="2" t="s">
        <v>400</v>
      </c>
      <c r="E10" s="3">
        <v>2005</v>
      </c>
      <c r="F10" s="4" t="s">
        <v>84</v>
      </c>
      <c r="G10" s="5" t="s">
        <v>121</v>
      </c>
      <c r="H10" s="2">
        <v>3</v>
      </c>
      <c r="I10" s="6" t="s">
        <v>757</v>
      </c>
      <c r="J10" s="7"/>
      <c r="K10" s="2">
        <v>3</v>
      </c>
      <c r="L10" s="23">
        <v>33</v>
      </c>
    </row>
    <row r="11" spans="1:12" ht="29.15" customHeight="1" x14ac:dyDescent="0.3">
      <c r="A11" s="18" t="s">
        <v>134</v>
      </c>
      <c r="B11" s="25">
        <v>3604068</v>
      </c>
      <c r="C11" s="2" t="s">
        <v>542</v>
      </c>
      <c r="D11" s="2" t="s">
        <v>200</v>
      </c>
      <c r="E11" s="3">
        <v>2005</v>
      </c>
      <c r="F11" s="4" t="s">
        <v>23</v>
      </c>
      <c r="G11" s="5" t="s">
        <v>121</v>
      </c>
      <c r="H11" s="2">
        <v>4</v>
      </c>
      <c r="I11" s="6" t="s">
        <v>733</v>
      </c>
      <c r="J11" s="7"/>
      <c r="K11" s="2">
        <v>4</v>
      </c>
      <c r="L11" s="23">
        <v>32</v>
      </c>
    </row>
    <row r="12" spans="1:12" ht="29.15" customHeight="1" x14ac:dyDescent="0.3">
      <c r="A12" s="18" t="s">
        <v>134</v>
      </c>
      <c r="B12" s="25">
        <v>3602426</v>
      </c>
      <c r="C12" s="2" t="s">
        <v>405</v>
      </c>
      <c r="D12" s="2" t="s">
        <v>149</v>
      </c>
      <c r="E12" s="3">
        <v>2005</v>
      </c>
      <c r="F12" s="4" t="s">
        <v>23</v>
      </c>
      <c r="G12" s="5" t="s">
        <v>121</v>
      </c>
      <c r="H12" s="2">
        <v>5</v>
      </c>
      <c r="I12" s="6" t="s">
        <v>732</v>
      </c>
      <c r="J12" s="7"/>
      <c r="K12" s="2">
        <v>5</v>
      </c>
      <c r="L12" s="23">
        <v>31</v>
      </c>
    </row>
    <row r="13" spans="1:12" ht="29.15" customHeight="1" x14ac:dyDescent="0.3">
      <c r="A13" s="18" t="s">
        <v>136</v>
      </c>
      <c r="B13" s="25">
        <v>3604196</v>
      </c>
      <c r="C13" s="2" t="s">
        <v>179</v>
      </c>
      <c r="D13" s="2" t="s">
        <v>181</v>
      </c>
      <c r="E13" s="3">
        <v>2005</v>
      </c>
      <c r="F13" s="4" t="s">
        <v>84</v>
      </c>
      <c r="G13" s="5" t="s">
        <v>121</v>
      </c>
      <c r="H13" s="2">
        <v>6</v>
      </c>
      <c r="I13" s="6" t="s">
        <v>759</v>
      </c>
      <c r="J13" s="7"/>
      <c r="K13" s="2">
        <v>6</v>
      </c>
      <c r="L13" s="23">
        <v>30</v>
      </c>
    </row>
    <row r="14" spans="1:12" ht="29.15" customHeight="1" x14ac:dyDescent="0.3">
      <c r="A14" s="18" t="s">
        <v>116</v>
      </c>
      <c r="B14" s="18">
        <v>3603868</v>
      </c>
      <c r="C14" s="2" t="s">
        <v>370</v>
      </c>
      <c r="D14" s="2" t="s">
        <v>328</v>
      </c>
      <c r="E14" s="3">
        <v>2006</v>
      </c>
      <c r="F14" s="4" t="s">
        <v>114</v>
      </c>
      <c r="G14" s="5" t="s">
        <v>121</v>
      </c>
      <c r="H14" s="2">
        <v>7</v>
      </c>
      <c r="I14" s="6">
        <v>0</v>
      </c>
      <c r="J14" s="7"/>
      <c r="K14" s="2">
        <v>7</v>
      </c>
      <c r="L14" s="23">
        <v>29</v>
      </c>
    </row>
    <row r="15" spans="1:12" ht="29.15" customHeight="1" x14ac:dyDescent="0.3">
      <c r="A15" s="18" t="s">
        <v>136</v>
      </c>
      <c r="B15" s="25">
        <v>3604262</v>
      </c>
      <c r="C15" s="2" t="s">
        <v>656</v>
      </c>
      <c r="D15" s="2" t="s">
        <v>333</v>
      </c>
      <c r="E15" s="3">
        <v>2006</v>
      </c>
      <c r="F15" s="4" t="s">
        <v>84</v>
      </c>
      <c r="G15" s="5" t="s">
        <v>121</v>
      </c>
      <c r="H15" s="2">
        <v>8</v>
      </c>
      <c r="I15" s="6">
        <v>0</v>
      </c>
      <c r="J15" s="7"/>
      <c r="K15" s="2">
        <v>8</v>
      </c>
      <c r="L15" s="23">
        <v>28</v>
      </c>
    </row>
    <row r="16" spans="1:12" ht="29.15" customHeight="1" x14ac:dyDescent="0.3">
      <c r="A16" s="18" t="s">
        <v>136</v>
      </c>
      <c r="B16" s="25">
        <v>3604219</v>
      </c>
      <c r="C16" s="2" t="s">
        <v>407</v>
      </c>
      <c r="D16" s="2" t="s">
        <v>408</v>
      </c>
      <c r="E16" s="3">
        <v>2005</v>
      </c>
      <c r="F16" s="4" t="s">
        <v>84</v>
      </c>
      <c r="G16" s="5" t="s">
        <v>121</v>
      </c>
      <c r="H16" s="8">
        <v>9</v>
      </c>
      <c r="I16" s="6" t="s">
        <v>758</v>
      </c>
      <c r="J16" s="7"/>
      <c r="K16" s="2">
        <v>9</v>
      </c>
      <c r="L16" s="23">
        <v>27</v>
      </c>
    </row>
    <row r="17" spans="1:12" ht="29.15" customHeight="1" x14ac:dyDescent="0.3">
      <c r="A17" s="18" t="s">
        <v>132</v>
      </c>
      <c r="B17" s="8">
        <v>3602475</v>
      </c>
      <c r="C17" s="2" t="s">
        <v>393</v>
      </c>
      <c r="D17" s="2" t="s">
        <v>149</v>
      </c>
      <c r="E17" s="3">
        <v>2006</v>
      </c>
      <c r="F17" s="4" t="s">
        <v>15</v>
      </c>
      <c r="G17" s="5" t="s">
        <v>121</v>
      </c>
      <c r="H17" s="8">
        <v>10</v>
      </c>
      <c r="I17" s="6">
        <v>0</v>
      </c>
      <c r="J17" s="7"/>
      <c r="K17" s="2">
        <v>10</v>
      </c>
      <c r="L17" s="23">
        <v>26</v>
      </c>
    </row>
    <row r="18" spans="1:12" ht="29.15" customHeight="1" x14ac:dyDescent="0.3">
      <c r="A18" s="19" t="s">
        <v>122</v>
      </c>
      <c r="B18" s="27">
        <v>3603211</v>
      </c>
      <c r="C18" s="9" t="s">
        <v>417</v>
      </c>
      <c r="D18" s="9" t="s">
        <v>418</v>
      </c>
      <c r="E18" s="10">
        <v>2006</v>
      </c>
      <c r="F18" s="11" t="s">
        <v>16</v>
      </c>
      <c r="G18" s="12" t="s">
        <v>121</v>
      </c>
      <c r="H18" s="27">
        <v>11</v>
      </c>
      <c r="I18" s="13" t="s">
        <v>751</v>
      </c>
      <c r="J18" s="14"/>
      <c r="K18" s="9">
        <v>11</v>
      </c>
      <c r="L18" s="23">
        <v>25</v>
      </c>
    </row>
    <row r="19" spans="1:12" ht="29.15" customHeight="1" x14ac:dyDescent="0.3">
      <c r="A19" s="19" t="s">
        <v>122</v>
      </c>
      <c r="B19" s="27">
        <v>3602269</v>
      </c>
      <c r="C19" s="9" t="s">
        <v>323</v>
      </c>
      <c r="D19" s="9" t="s">
        <v>250</v>
      </c>
      <c r="E19" s="10">
        <v>2006</v>
      </c>
      <c r="F19" s="11" t="s">
        <v>16</v>
      </c>
      <c r="G19" s="12" t="s">
        <v>121</v>
      </c>
      <c r="H19" s="27">
        <v>12</v>
      </c>
      <c r="I19" s="13" t="s">
        <v>749</v>
      </c>
      <c r="J19" s="14"/>
      <c r="K19" s="9">
        <v>12</v>
      </c>
      <c r="L19" s="23">
        <v>24</v>
      </c>
    </row>
    <row r="20" spans="1:12" ht="29.15" customHeight="1" x14ac:dyDescent="0.3">
      <c r="A20" s="19" t="s">
        <v>128</v>
      </c>
      <c r="B20" s="19">
        <v>3602884</v>
      </c>
      <c r="C20" s="9" t="s">
        <v>397</v>
      </c>
      <c r="D20" s="9" t="s">
        <v>398</v>
      </c>
      <c r="E20" s="10">
        <v>2006</v>
      </c>
      <c r="F20" s="11" t="s">
        <v>21</v>
      </c>
      <c r="G20" s="12" t="s">
        <v>121</v>
      </c>
      <c r="H20" s="9">
        <v>13</v>
      </c>
      <c r="I20" s="13">
        <v>0</v>
      </c>
      <c r="J20" s="14"/>
      <c r="K20" s="9">
        <v>13</v>
      </c>
      <c r="L20" s="23">
        <v>23</v>
      </c>
    </row>
    <row r="21" spans="1:12" ht="29.15" customHeight="1" x14ac:dyDescent="0.3">
      <c r="A21" s="19" t="s">
        <v>153</v>
      </c>
      <c r="B21" s="27">
        <v>3602775</v>
      </c>
      <c r="C21" s="9" t="s">
        <v>604</v>
      </c>
      <c r="D21" s="9" t="s">
        <v>181</v>
      </c>
      <c r="E21" s="10">
        <v>2006</v>
      </c>
      <c r="F21" s="11" t="s">
        <v>33</v>
      </c>
      <c r="G21" s="12" t="s">
        <v>121</v>
      </c>
      <c r="H21" s="27">
        <v>14</v>
      </c>
      <c r="I21" s="13">
        <v>0</v>
      </c>
      <c r="J21" s="14"/>
      <c r="K21" s="9">
        <v>14</v>
      </c>
      <c r="L21" s="23">
        <v>22</v>
      </c>
    </row>
    <row r="22" spans="1:12" ht="29.15" customHeight="1" x14ac:dyDescent="0.3">
      <c r="A22" s="19" t="s">
        <v>122</v>
      </c>
      <c r="B22" s="27">
        <v>3602314</v>
      </c>
      <c r="C22" s="9" t="s">
        <v>508</v>
      </c>
      <c r="D22" s="9" t="s">
        <v>161</v>
      </c>
      <c r="E22" s="10">
        <v>2006</v>
      </c>
      <c r="F22" s="11" t="s">
        <v>16</v>
      </c>
      <c r="G22" s="12" t="s">
        <v>121</v>
      </c>
      <c r="H22" s="27">
        <v>15</v>
      </c>
      <c r="I22" s="13" t="s">
        <v>752</v>
      </c>
      <c r="J22" s="14"/>
      <c r="K22" s="9">
        <v>15</v>
      </c>
      <c r="L22" s="23">
        <v>21</v>
      </c>
    </row>
    <row r="23" spans="1:12" ht="29.15" customHeight="1" x14ac:dyDescent="0.3">
      <c r="A23" s="19" t="s">
        <v>126</v>
      </c>
      <c r="B23" s="15">
        <v>3604022</v>
      </c>
      <c r="C23" s="9" t="s">
        <v>466</v>
      </c>
      <c r="D23" s="9" t="s">
        <v>200</v>
      </c>
      <c r="E23" s="10">
        <v>2005</v>
      </c>
      <c r="F23" s="11" t="s">
        <v>19</v>
      </c>
      <c r="G23" s="12" t="s">
        <v>121</v>
      </c>
      <c r="H23" s="9">
        <v>16</v>
      </c>
      <c r="I23" s="13" t="s">
        <v>714</v>
      </c>
      <c r="J23" s="14"/>
      <c r="K23" s="9">
        <v>16</v>
      </c>
      <c r="L23" s="23">
        <v>20</v>
      </c>
    </row>
    <row r="24" spans="1:12" ht="29.15" customHeight="1" x14ac:dyDescent="0.3">
      <c r="A24" s="19" t="s">
        <v>118</v>
      </c>
      <c r="B24" s="16">
        <v>3602592</v>
      </c>
      <c r="C24" s="9" t="s">
        <v>210</v>
      </c>
      <c r="D24" s="9" t="s">
        <v>211</v>
      </c>
      <c r="E24" s="10">
        <v>2005</v>
      </c>
      <c r="F24" s="11" t="s">
        <v>26</v>
      </c>
      <c r="G24" s="12" t="s">
        <v>121</v>
      </c>
      <c r="H24" s="9">
        <v>17</v>
      </c>
      <c r="I24" s="13">
        <v>0</v>
      </c>
      <c r="J24" s="14"/>
      <c r="K24" s="9">
        <v>17</v>
      </c>
      <c r="L24" s="23">
        <v>19</v>
      </c>
    </row>
    <row r="25" spans="1:12" ht="29.15" customHeight="1" x14ac:dyDescent="0.3">
      <c r="A25" s="19" t="s">
        <v>128</v>
      </c>
      <c r="B25" s="15">
        <v>3602889</v>
      </c>
      <c r="C25" s="9" t="s">
        <v>476</v>
      </c>
      <c r="D25" s="9" t="s">
        <v>157</v>
      </c>
      <c r="E25" s="10">
        <v>2006</v>
      </c>
      <c r="F25" s="11" t="s">
        <v>21</v>
      </c>
      <c r="G25" s="12" t="s">
        <v>121</v>
      </c>
      <c r="H25" s="9">
        <v>18</v>
      </c>
      <c r="I25" s="13">
        <v>0</v>
      </c>
      <c r="J25" s="14"/>
      <c r="K25" s="9">
        <v>18</v>
      </c>
      <c r="L25" s="23">
        <v>18</v>
      </c>
    </row>
    <row r="26" spans="1:12" ht="29.15" customHeight="1" x14ac:dyDescent="0.3">
      <c r="A26" s="19" t="s">
        <v>172</v>
      </c>
      <c r="B26" s="9">
        <v>3603509</v>
      </c>
      <c r="C26" s="9" t="s">
        <v>691</v>
      </c>
      <c r="D26" s="9" t="s">
        <v>235</v>
      </c>
      <c r="E26" s="10">
        <v>2006</v>
      </c>
      <c r="F26" s="11" t="s">
        <v>32</v>
      </c>
      <c r="G26" s="12" t="s">
        <v>121</v>
      </c>
      <c r="H26" s="9">
        <v>19</v>
      </c>
      <c r="I26" s="13">
        <v>0</v>
      </c>
      <c r="J26" s="14"/>
      <c r="K26" s="9">
        <v>19</v>
      </c>
      <c r="L26" s="23">
        <v>17</v>
      </c>
    </row>
    <row r="27" spans="1:12" ht="29.15" customHeight="1" x14ac:dyDescent="0.3">
      <c r="A27" s="19" t="s">
        <v>132</v>
      </c>
      <c r="B27" s="27">
        <v>3602490</v>
      </c>
      <c r="C27" s="9" t="s">
        <v>440</v>
      </c>
      <c r="D27" s="9" t="s">
        <v>173</v>
      </c>
      <c r="E27" s="10">
        <v>2006</v>
      </c>
      <c r="F27" s="11" t="s">
        <v>15</v>
      </c>
      <c r="G27" s="12" t="s">
        <v>121</v>
      </c>
      <c r="H27" s="9">
        <v>20</v>
      </c>
      <c r="I27" s="13">
        <v>0</v>
      </c>
      <c r="J27" s="14"/>
      <c r="K27" s="9">
        <v>20</v>
      </c>
      <c r="L27" s="23">
        <v>16</v>
      </c>
    </row>
    <row r="28" spans="1:12" ht="29.15" customHeight="1" x14ac:dyDescent="0.3">
      <c r="A28" s="18" t="s">
        <v>132</v>
      </c>
      <c r="B28" s="25">
        <v>3602495</v>
      </c>
      <c r="C28" s="2" t="s">
        <v>454</v>
      </c>
      <c r="D28" s="2" t="s">
        <v>169</v>
      </c>
      <c r="E28" s="3">
        <v>2005</v>
      </c>
      <c r="F28" s="4" t="s">
        <v>15</v>
      </c>
      <c r="G28" s="5" t="s">
        <v>121</v>
      </c>
      <c r="H28" s="2">
        <v>21</v>
      </c>
      <c r="I28" s="6">
        <v>0</v>
      </c>
      <c r="J28" s="7"/>
      <c r="K28" s="2">
        <v>21</v>
      </c>
      <c r="L28" s="23">
        <v>15</v>
      </c>
    </row>
    <row r="29" spans="1:12" ht="29.15" customHeight="1" x14ac:dyDescent="0.3">
      <c r="A29" s="18" t="s">
        <v>126</v>
      </c>
      <c r="B29" s="25">
        <v>3604015</v>
      </c>
      <c r="C29" s="2" t="s">
        <v>192</v>
      </c>
      <c r="D29" s="2" t="s">
        <v>193</v>
      </c>
      <c r="E29" s="3">
        <v>2005</v>
      </c>
      <c r="F29" s="4" t="s">
        <v>19</v>
      </c>
      <c r="G29" s="5" t="s">
        <v>121</v>
      </c>
      <c r="H29" s="2">
        <v>22</v>
      </c>
      <c r="I29" s="6">
        <v>0</v>
      </c>
      <c r="J29" s="7"/>
      <c r="K29" s="2">
        <v>22</v>
      </c>
      <c r="L29" s="23">
        <v>14</v>
      </c>
    </row>
    <row r="30" spans="1:12" ht="29.15" customHeight="1" x14ac:dyDescent="0.3">
      <c r="A30" s="18" t="s">
        <v>122</v>
      </c>
      <c r="B30" s="25">
        <v>3604076</v>
      </c>
      <c r="C30" s="2" t="s">
        <v>461</v>
      </c>
      <c r="D30" s="2" t="s">
        <v>462</v>
      </c>
      <c r="E30" s="3">
        <v>2006</v>
      </c>
      <c r="F30" s="4" t="s">
        <v>16</v>
      </c>
      <c r="G30" s="5" t="s">
        <v>121</v>
      </c>
      <c r="H30" s="2">
        <v>23</v>
      </c>
      <c r="I30" s="6">
        <v>0</v>
      </c>
      <c r="J30" s="7"/>
      <c r="K30" s="2">
        <v>23</v>
      </c>
      <c r="L30" s="23">
        <v>13</v>
      </c>
    </row>
    <row r="31" spans="1:12" ht="29.15" customHeight="1" x14ac:dyDescent="0.3">
      <c r="A31" s="18" t="s">
        <v>128</v>
      </c>
      <c r="B31" s="18">
        <v>3604983</v>
      </c>
      <c r="C31" s="2" t="s">
        <v>496</v>
      </c>
      <c r="D31" s="2" t="s">
        <v>149</v>
      </c>
      <c r="E31" s="3">
        <v>2006</v>
      </c>
      <c r="F31" s="4" t="s">
        <v>21</v>
      </c>
      <c r="G31" s="5" t="s">
        <v>121</v>
      </c>
      <c r="H31" s="2">
        <v>24</v>
      </c>
      <c r="I31" s="6">
        <v>0</v>
      </c>
      <c r="J31" s="7"/>
      <c r="K31" s="2">
        <v>24</v>
      </c>
      <c r="L31" s="23">
        <v>12</v>
      </c>
    </row>
    <row r="32" spans="1:12" ht="29.15" customHeight="1" x14ac:dyDescent="0.3">
      <c r="A32" s="18" t="s">
        <v>126</v>
      </c>
      <c r="B32" s="18">
        <v>3603958</v>
      </c>
      <c r="C32" s="2" t="s">
        <v>369</v>
      </c>
      <c r="D32" s="2" t="s">
        <v>133</v>
      </c>
      <c r="E32" s="3">
        <v>2006</v>
      </c>
      <c r="F32" s="4" t="s">
        <v>19</v>
      </c>
      <c r="G32" s="5" t="s">
        <v>121</v>
      </c>
      <c r="H32" s="2">
        <v>25</v>
      </c>
      <c r="I32" s="6">
        <v>0</v>
      </c>
      <c r="J32" s="7"/>
      <c r="K32" s="2">
        <v>25</v>
      </c>
      <c r="L32" s="23">
        <v>11</v>
      </c>
    </row>
    <row r="33" spans="1:12" ht="29.15" customHeight="1" x14ac:dyDescent="0.3">
      <c r="A33" s="18" t="s">
        <v>128</v>
      </c>
      <c r="B33" s="18">
        <v>3602901</v>
      </c>
      <c r="C33" s="2" t="s">
        <v>578</v>
      </c>
      <c r="D33" s="2" t="s">
        <v>144</v>
      </c>
      <c r="E33" s="3">
        <v>2006</v>
      </c>
      <c r="F33" s="4" t="s">
        <v>21</v>
      </c>
      <c r="G33" s="5" t="s">
        <v>121</v>
      </c>
      <c r="H33" s="2">
        <v>26</v>
      </c>
      <c r="I33" s="6">
        <v>0</v>
      </c>
      <c r="J33" s="7"/>
      <c r="K33" s="2">
        <v>26</v>
      </c>
      <c r="L33" s="23">
        <v>10</v>
      </c>
    </row>
    <row r="34" spans="1:12" ht="29.15" customHeight="1" x14ac:dyDescent="0.3">
      <c r="A34" s="18" t="s">
        <v>132</v>
      </c>
      <c r="B34" s="18">
        <v>3602479</v>
      </c>
      <c r="C34" s="2" t="s">
        <v>404</v>
      </c>
      <c r="D34" s="2" t="s">
        <v>280</v>
      </c>
      <c r="E34" s="3">
        <v>2005</v>
      </c>
      <c r="F34" s="4" t="s">
        <v>15</v>
      </c>
      <c r="G34" s="5" t="s">
        <v>121</v>
      </c>
      <c r="H34" s="2">
        <v>27</v>
      </c>
      <c r="I34" s="6">
        <v>0</v>
      </c>
      <c r="J34" s="7"/>
      <c r="K34" s="2">
        <v>27</v>
      </c>
      <c r="L34" s="23">
        <v>9</v>
      </c>
    </row>
    <row r="35" spans="1:12" ht="29.15" customHeight="1" x14ac:dyDescent="0.3">
      <c r="A35" s="18" t="s">
        <v>141</v>
      </c>
      <c r="B35" s="18">
        <v>3603670</v>
      </c>
      <c r="C35" s="2" t="s">
        <v>525</v>
      </c>
      <c r="D35" s="2" t="s">
        <v>175</v>
      </c>
      <c r="E35" s="3">
        <v>2005</v>
      </c>
      <c r="F35" s="4" t="s">
        <v>24</v>
      </c>
      <c r="G35" s="5" t="s">
        <v>121</v>
      </c>
      <c r="H35" s="2">
        <v>28</v>
      </c>
      <c r="I35" s="6">
        <v>0</v>
      </c>
      <c r="J35" s="7"/>
      <c r="K35" s="2">
        <v>28</v>
      </c>
      <c r="L35" s="23">
        <v>8</v>
      </c>
    </row>
    <row r="36" spans="1:12" ht="29.15" customHeight="1" x14ac:dyDescent="0.3">
      <c r="A36" s="18">
        <v>0</v>
      </c>
      <c r="B36" s="18" t="s">
        <v>777</v>
      </c>
      <c r="C36" s="2" t="s">
        <v>475</v>
      </c>
      <c r="D36" s="2" t="s">
        <v>175</v>
      </c>
      <c r="E36" s="3">
        <v>2006</v>
      </c>
      <c r="F36" s="4" t="s">
        <v>736</v>
      </c>
      <c r="G36" s="5" t="s">
        <v>121</v>
      </c>
      <c r="H36" s="2">
        <v>29</v>
      </c>
      <c r="I36" s="6" t="s">
        <v>739</v>
      </c>
      <c r="J36" s="7"/>
      <c r="K36" s="2">
        <v>29</v>
      </c>
      <c r="L36" s="23"/>
    </row>
    <row r="37" spans="1:12" ht="29.15" customHeight="1" x14ac:dyDescent="0.3">
      <c r="A37" s="18" t="s">
        <v>153</v>
      </c>
      <c r="B37" s="18">
        <v>3602781</v>
      </c>
      <c r="C37" s="2" t="s">
        <v>151</v>
      </c>
      <c r="D37" s="2" t="s">
        <v>152</v>
      </c>
      <c r="E37" s="3">
        <v>2006</v>
      </c>
      <c r="F37" s="4" t="s">
        <v>33</v>
      </c>
      <c r="G37" s="5" t="s">
        <v>121</v>
      </c>
      <c r="H37" s="2">
        <v>30</v>
      </c>
      <c r="I37" s="6">
        <v>0</v>
      </c>
      <c r="J37" s="7"/>
      <c r="K37" s="2">
        <v>30</v>
      </c>
      <c r="L37" s="23">
        <v>7</v>
      </c>
    </row>
    <row r="38" spans="1:12" ht="29.15" customHeight="1" x14ac:dyDescent="0.3">
      <c r="A38" s="19" t="s">
        <v>112</v>
      </c>
      <c r="B38" s="9">
        <v>3603322</v>
      </c>
      <c r="C38" s="9" t="s">
        <v>305</v>
      </c>
      <c r="D38" s="9" t="s">
        <v>182</v>
      </c>
      <c r="E38" s="10">
        <v>2006</v>
      </c>
      <c r="F38" s="11" t="s">
        <v>31</v>
      </c>
      <c r="G38" s="12" t="s">
        <v>121</v>
      </c>
      <c r="H38" s="9">
        <v>31</v>
      </c>
      <c r="I38" s="13">
        <v>0</v>
      </c>
      <c r="J38" s="14"/>
      <c r="K38" s="9">
        <v>31</v>
      </c>
      <c r="L38" s="23">
        <v>6</v>
      </c>
    </row>
    <row r="39" spans="1:12" ht="29.15" customHeight="1" x14ac:dyDescent="0.3">
      <c r="A39" s="19" t="s">
        <v>141</v>
      </c>
      <c r="B39" s="19">
        <v>3603710</v>
      </c>
      <c r="C39" s="9" t="s">
        <v>638</v>
      </c>
      <c r="D39" s="9" t="s">
        <v>133</v>
      </c>
      <c r="E39" s="10">
        <v>2005</v>
      </c>
      <c r="F39" s="11" t="s">
        <v>24</v>
      </c>
      <c r="G39" s="12" t="s">
        <v>121</v>
      </c>
      <c r="H39" s="9">
        <v>32</v>
      </c>
      <c r="I39" s="13">
        <v>0</v>
      </c>
      <c r="J39" s="14"/>
      <c r="K39" s="9">
        <v>32</v>
      </c>
      <c r="L39" s="23">
        <v>5</v>
      </c>
    </row>
    <row r="40" spans="1:12" ht="29.15" customHeight="1" x14ac:dyDescent="0.3">
      <c r="A40" s="19" t="s">
        <v>186</v>
      </c>
      <c r="B40" s="19">
        <v>3603789</v>
      </c>
      <c r="C40" s="9" t="s">
        <v>619</v>
      </c>
      <c r="D40" s="9" t="s">
        <v>211</v>
      </c>
      <c r="E40" s="10">
        <v>2006</v>
      </c>
      <c r="F40" s="11" t="s">
        <v>185</v>
      </c>
      <c r="G40" s="12" t="s">
        <v>121</v>
      </c>
      <c r="H40" s="9">
        <v>33</v>
      </c>
      <c r="I40" s="13">
        <v>0</v>
      </c>
      <c r="J40" s="14"/>
      <c r="K40" s="9">
        <v>33</v>
      </c>
      <c r="L40" s="23">
        <v>5</v>
      </c>
    </row>
    <row r="41" spans="1:12" ht="29.15" customHeight="1" x14ac:dyDescent="0.3">
      <c r="A41" s="19" t="s">
        <v>136</v>
      </c>
      <c r="B41" s="19">
        <v>3604231</v>
      </c>
      <c r="C41" s="9" t="s">
        <v>455</v>
      </c>
      <c r="D41" s="9" t="s">
        <v>142</v>
      </c>
      <c r="E41" s="10">
        <v>2005</v>
      </c>
      <c r="F41" s="11" t="s">
        <v>84</v>
      </c>
      <c r="G41" s="12" t="s">
        <v>121</v>
      </c>
      <c r="H41" s="9">
        <v>34</v>
      </c>
      <c r="I41" s="13">
        <v>0</v>
      </c>
      <c r="J41" s="14"/>
      <c r="K41" s="9">
        <v>34</v>
      </c>
      <c r="L41" s="23">
        <v>5</v>
      </c>
    </row>
    <row r="42" spans="1:12" ht="29.15" customHeight="1" x14ac:dyDescent="0.3">
      <c r="A42" s="19" t="s">
        <v>122</v>
      </c>
      <c r="B42" s="19">
        <v>3602276</v>
      </c>
      <c r="C42" s="9" t="s">
        <v>384</v>
      </c>
      <c r="D42" s="9" t="s">
        <v>161</v>
      </c>
      <c r="E42" s="10">
        <v>2006</v>
      </c>
      <c r="F42" s="11" t="s">
        <v>16</v>
      </c>
      <c r="G42" s="12" t="s">
        <v>121</v>
      </c>
      <c r="H42" s="9">
        <v>35</v>
      </c>
      <c r="I42" s="13" t="s">
        <v>750</v>
      </c>
      <c r="J42" s="14"/>
      <c r="K42" s="9">
        <v>35</v>
      </c>
      <c r="L42" s="23">
        <v>5</v>
      </c>
    </row>
    <row r="43" spans="1:12" ht="29.15" customHeight="1" x14ac:dyDescent="0.3">
      <c r="A43" s="19" t="s">
        <v>172</v>
      </c>
      <c r="B43" s="19">
        <v>3604058</v>
      </c>
      <c r="C43" s="9" t="s">
        <v>629</v>
      </c>
      <c r="D43" s="9" t="s">
        <v>250</v>
      </c>
      <c r="E43" s="10">
        <v>2006</v>
      </c>
      <c r="F43" s="11" t="s">
        <v>778</v>
      </c>
      <c r="G43" s="12" t="s">
        <v>121</v>
      </c>
      <c r="H43" s="9">
        <v>36</v>
      </c>
      <c r="I43" s="13">
        <v>0</v>
      </c>
      <c r="J43" s="14"/>
      <c r="K43" s="9">
        <v>36</v>
      </c>
      <c r="L43" s="23">
        <v>5</v>
      </c>
    </row>
    <row r="44" spans="1:12" ht="29.15" customHeight="1" x14ac:dyDescent="0.3">
      <c r="A44" s="19" t="s">
        <v>126</v>
      </c>
      <c r="B44" s="9">
        <v>3604102</v>
      </c>
      <c r="C44" s="9" t="s">
        <v>647</v>
      </c>
      <c r="D44" s="9" t="s">
        <v>648</v>
      </c>
      <c r="E44" s="10">
        <v>2005</v>
      </c>
      <c r="F44" s="11" t="s">
        <v>19</v>
      </c>
      <c r="G44" s="12" t="s">
        <v>121</v>
      </c>
      <c r="H44" s="9">
        <v>37</v>
      </c>
      <c r="I44" s="13">
        <v>0</v>
      </c>
      <c r="J44" s="14"/>
      <c r="K44" s="9">
        <v>37</v>
      </c>
      <c r="L44" s="23">
        <v>5</v>
      </c>
    </row>
    <row r="45" spans="1:12" ht="29.15" customHeight="1" x14ac:dyDescent="0.3">
      <c r="A45" s="19" t="s">
        <v>126</v>
      </c>
      <c r="B45" s="9">
        <v>3603948</v>
      </c>
      <c r="C45" s="9" t="s">
        <v>327</v>
      </c>
      <c r="D45" s="9" t="s">
        <v>328</v>
      </c>
      <c r="E45" s="10">
        <v>2006</v>
      </c>
      <c r="F45" s="11" t="s">
        <v>19</v>
      </c>
      <c r="G45" s="12" t="s">
        <v>121</v>
      </c>
      <c r="H45" s="9">
        <v>38</v>
      </c>
      <c r="I45" s="13">
        <v>0</v>
      </c>
      <c r="J45" s="14"/>
      <c r="K45" s="9">
        <v>38</v>
      </c>
      <c r="L45" s="23">
        <v>5</v>
      </c>
    </row>
    <row r="46" spans="1:12" ht="29.15" customHeight="1" x14ac:dyDescent="0.3">
      <c r="A46" s="19" t="s">
        <v>134</v>
      </c>
      <c r="B46" s="9">
        <v>3604607</v>
      </c>
      <c r="C46" s="9" t="s">
        <v>618</v>
      </c>
      <c r="D46" s="9" t="s">
        <v>235</v>
      </c>
      <c r="E46" s="10">
        <v>2005</v>
      </c>
      <c r="F46" s="11" t="s">
        <v>23</v>
      </c>
      <c r="G46" s="12" t="s">
        <v>121</v>
      </c>
      <c r="H46" s="9">
        <v>39</v>
      </c>
      <c r="I46" s="13">
        <v>0</v>
      </c>
      <c r="J46" s="14"/>
      <c r="K46" s="9">
        <v>39</v>
      </c>
      <c r="L46" s="23">
        <v>5</v>
      </c>
    </row>
    <row r="47" spans="1:12" ht="29.15" customHeight="1" x14ac:dyDescent="0.3">
      <c r="A47" s="19" t="s">
        <v>132</v>
      </c>
      <c r="B47" s="9">
        <v>3602514</v>
      </c>
      <c r="C47" s="9" t="s">
        <v>515</v>
      </c>
      <c r="D47" s="9" t="s">
        <v>160</v>
      </c>
      <c r="E47" s="10">
        <v>2005</v>
      </c>
      <c r="F47" s="11" t="s">
        <v>15</v>
      </c>
      <c r="G47" s="12" t="s">
        <v>121</v>
      </c>
      <c r="H47" s="9">
        <v>40</v>
      </c>
      <c r="I47" s="13">
        <v>0</v>
      </c>
      <c r="J47" s="14"/>
      <c r="K47" s="9">
        <v>40</v>
      </c>
      <c r="L47" s="23">
        <v>5</v>
      </c>
    </row>
    <row r="48" spans="1:12" ht="29.15" customHeight="1" x14ac:dyDescent="0.3">
      <c r="A48" s="18" t="s">
        <v>172</v>
      </c>
      <c r="B48" s="2">
        <v>3603528</v>
      </c>
      <c r="C48" s="2" t="s">
        <v>486</v>
      </c>
      <c r="D48" s="2" t="s">
        <v>286</v>
      </c>
      <c r="E48" s="3">
        <v>2006</v>
      </c>
      <c r="F48" s="4" t="s">
        <v>32</v>
      </c>
      <c r="G48" s="5" t="s">
        <v>121</v>
      </c>
      <c r="H48" s="2">
        <v>41</v>
      </c>
      <c r="I48" s="6">
        <v>0</v>
      </c>
      <c r="J48" s="7"/>
      <c r="K48" s="2">
        <v>41</v>
      </c>
      <c r="L48" s="23">
        <v>5</v>
      </c>
    </row>
    <row r="49" spans="1:12" ht="29.15" customHeight="1" x14ac:dyDescent="0.3">
      <c r="A49" s="18" t="s">
        <v>122</v>
      </c>
      <c r="B49" s="2">
        <v>3602266</v>
      </c>
      <c r="C49" s="2" t="s">
        <v>119</v>
      </c>
      <c r="D49" s="2" t="s">
        <v>120</v>
      </c>
      <c r="E49" s="3">
        <v>2006</v>
      </c>
      <c r="F49" s="4" t="s">
        <v>16</v>
      </c>
      <c r="G49" s="5" t="s">
        <v>121</v>
      </c>
      <c r="H49" s="2">
        <v>42</v>
      </c>
      <c r="I49" s="6">
        <v>0</v>
      </c>
      <c r="J49" s="7"/>
      <c r="K49" s="2">
        <v>42</v>
      </c>
      <c r="L49" s="23">
        <v>5</v>
      </c>
    </row>
    <row r="50" spans="1:12" ht="29.15" customHeight="1" x14ac:dyDescent="0.3">
      <c r="A50" s="18" t="s">
        <v>112</v>
      </c>
      <c r="B50" s="18">
        <v>3603335</v>
      </c>
      <c r="C50" s="18" t="s">
        <v>395</v>
      </c>
      <c r="D50" s="18" t="s">
        <v>240</v>
      </c>
      <c r="E50" s="18">
        <v>2006</v>
      </c>
      <c r="F50" s="18" t="s">
        <v>31</v>
      </c>
      <c r="G50" s="18" t="s">
        <v>121</v>
      </c>
      <c r="H50" s="18">
        <v>43</v>
      </c>
      <c r="I50" s="18">
        <v>0</v>
      </c>
      <c r="J50" s="18"/>
      <c r="K50" s="18">
        <v>43</v>
      </c>
      <c r="L50" s="23">
        <v>5</v>
      </c>
    </row>
  </sheetData>
  <mergeCells count="29">
    <mergeCell ref="A6:A7"/>
    <mergeCell ref="B6:B7"/>
    <mergeCell ref="C6:D7"/>
    <mergeCell ref="E6:E7"/>
    <mergeCell ref="F6:F7"/>
    <mergeCell ref="F4:F5"/>
    <mergeCell ref="G4:H5"/>
    <mergeCell ref="J4:K5"/>
    <mergeCell ref="H6:H7"/>
    <mergeCell ref="I6:I7"/>
    <mergeCell ref="J6:J7"/>
    <mergeCell ref="K6:K7"/>
    <mergeCell ref="G6:G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</mergeCells>
  <conditionalFormatting sqref="B8:B50">
    <cfRule type="duplicateValues" dxfId="11" priority="3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="84" zoomScaleNormal="84" workbookViewId="0">
      <pane ySplit="7" topLeftCell="A8" activePane="bottomLeft" state="frozen"/>
      <selection pane="bottomLeft" activeCell="A49" sqref="A49:XFD100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32">
        <f>COUNTA(B8:B48)</f>
        <v>41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33"/>
    </row>
    <row r="3" spans="1:12" ht="19.5" customHeight="1" x14ac:dyDescent="0.3"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33"/>
    </row>
    <row r="4" spans="1:12" ht="15.05" customHeight="1" x14ac:dyDescent="0.3">
      <c r="B4" s="121" t="s">
        <v>90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3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3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126</v>
      </c>
      <c r="B8" s="25">
        <v>3603964</v>
      </c>
      <c r="C8" s="2" t="s">
        <v>429</v>
      </c>
      <c r="D8" s="2" t="s">
        <v>430</v>
      </c>
      <c r="E8" s="3">
        <v>2004</v>
      </c>
      <c r="F8" s="4" t="s">
        <v>19</v>
      </c>
      <c r="G8" s="5" t="s">
        <v>158</v>
      </c>
      <c r="H8" s="2"/>
      <c r="I8" s="6" t="s">
        <v>703</v>
      </c>
      <c r="J8" s="7"/>
      <c r="K8" s="2">
        <v>1</v>
      </c>
      <c r="L8" s="23">
        <v>35</v>
      </c>
    </row>
    <row r="9" spans="1:12" ht="29.15" customHeight="1" x14ac:dyDescent="0.3">
      <c r="A9" s="18" t="s">
        <v>136</v>
      </c>
      <c r="B9" s="25">
        <v>3604194</v>
      </c>
      <c r="C9" s="2" t="s">
        <v>176</v>
      </c>
      <c r="D9" s="2" t="s">
        <v>178</v>
      </c>
      <c r="E9" s="3">
        <v>2003</v>
      </c>
      <c r="F9" s="4" t="s">
        <v>84</v>
      </c>
      <c r="G9" s="5" t="s">
        <v>158</v>
      </c>
      <c r="H9" s="2"/>
      <c r="I9" s="6" t="s">
        <v>763</v>
      </c>
      <c r="J9" s="7"/>
      <c r="K9" s="2">
        <v>2</v>
      </c>
      <c r="L9" s="23">
        <v>34</v>
      </c>
    </row>
    <row r="10" spans="1:12" ht="29.15" customHeight="1" x14ac:dyDescent="0.3">
      <c r="A10" s="18" t="s">
        <v>136</v>
      </c>
      <c r="B10" s="25">
        <v>3604229</v>
      </c>
      <c r="C10" s="2" t="s">
        <v>448</v>
      </c>
      <c r="D10" s="2" t="s">
        <v>143</v>
      </c>
      <c r="E10" s="3">
        <v>2003</v>
      </c>
      <c r="F10" s="4" t="s">
        <v>84</v>
      </c>
      <c r="G10" s="5" t="s">
        <v>158</v>
      </c>
      <c r="H10" s="2"/>
      <c r="I10" s="6">
        <v>0</v>
      </c>
      <c r="J10" s="7"/>
      <c r="K10" s="2">
        <v>3</v>
      </c>
      <c r="L10" s="23">
        <v>33</v>
      </c>
    </row>
    <row r="11" spans="1:12" ht="29.15" customHeight="1" x14ac:dyDescent="0.3">
      <c r="A11" s="18" t="s">
        <v>126</v>
      </c>
      <c r="B11" s="25">
        <v>3604009</v>
      </c>
      <c r="C11" s="2" t="s">
        <v>693</v>
      </c>
      <c r="D11" s="2" t="s">
        <v>348</v>
      </c>
      <c r="E11" s="3">
        <v>2003</v>
      </c>
      <c r="F11" s="4" t="s">
        <v>19</v>
      </c>
      <c r="G11" s="5" t="s">
        <v>158</v>
      </c>
      <c r="H11" s="2"/>
      <c r="I11" s="6" t="s">
        <v>707</v>
      </c>
      <c r="J11" s="7"/>
      <c r="K11" s="2">
        <v>4</v>
      </c>
      <c r="L11" s="23">
        <v>32</v>
      </c>
    </row>
    <row r="12" spans="1:12" ht="29.15" customHeight="1" x14ac:dyDescent="0.3">
      <c r="A12" s="18" t="s">
        <v>136</v>
      </c>
      <c r="B12" s="25">
        <v>3604193</v>
      </c>
      <c r="C12" s="2" t="s">
        <v>176</v>
      </c>
      <c r="D12" s="2" t="s">
        <v>177</v>
      </c>
      <c r="E12" s="3">
        <v>2003</v>
      </c>
      <c r="F12" s="4" t="s">
        <v>84</v>
      </c>
      <c r="G12" s="5" t="s">
        <v>158</v>
      </c>
      <c r="H12" s="2"/>
      <c r="I12" s="6" t="s">
        <v>762</v>
      </c>
      <c r="J12" s="7"/>
      <c r="K12" s="2">
        <v>5</v>
      </c>
      <c r="L12" s="23">
        <v>31</v>
      </c>
    </row>
    <row r="13" spans="1:12" ht="29.15" customHeight="1" x14ac:dyDescent="0.3">
      <c r="A13" s="18" t="s">
        <v>122</v>
      </c>
      <c r="B13" s="25">
        <v>3602279</v>
      </c>
      <c r="C13" s="2" t="s">
        <v>465</v>
      </c>
      <c r="D13" s="2" t="s">
        <v>313</v>
      </c>
      <c r="E13" s="3">
        <v>2004</v>
      </c>
      <c r="F13" s="4" t="s">
        <v>16</v>
      </c>
      <c r="G13" s="5" t="s">
        <v>158</v>
      </c>
      <c r="H13" s="2"/>
      <c r="I13" s="6" t="s">
        <v>745</v>
      </c>
      <c r="J13" s="7"/>
      <c r="K13" s="2">
        <v>6</v>
      </c>
      <c r="L13" s="23">
        <v>30</v>
      </c>
    </row>
    <row r="14" spans="1:12" ht="29.15" customHeight="1" x14ac:dyDescent="0.3">
      <c r="A14" s="18" t="s">
        <v>126</v>
      </c>
      <c r="B14" s="18">
        <v>3603987</v>
      </c>
      <c r="C14" s="2" t="s">
        <v>582</v>
      </c>
      <c r="D14" s="2" t="s">
        <v>163</v>
      </c>
      <c r="E14" s="3">
        <v>2003</v>
      </c>
      <c r="F14" s="4" t="s">
        <v>19</v>
      </c>
      <c r="G14" s="5" t="s">
        <v>158</v>
      </c>
      <c r="H14" s="2"/>
      <c r="I14" s="6" t="s">
        <v>704</v>
      </c>
      <c r="J14" s="7"/>
      <c r="K14" s="2">
        <v>7</v>
      </c>
      <c r="L14" s="23">
        <v>29</v>
      </c>
    </row>
    <row r="15" spans="1:12" ht="29.15" customHeight="1" x14ac:dyDescent="0.3">
      <c r="A15" s="18" t="s">
        <v>125</v>
      </c>
      <c r="B15" s="25">
        <v>3603422</v>
      </c>
      <c r="C15" s="2" t="s">
        <v>248</v>
      </c>
      <c r="D15" s="2" t="s">
        <v>249</v>
      </c>
      <c r="E15" s="3">
        <v>2003</v>
      </c>
      <c r="F15" s="4" t="s">
        <v>18</v>
      </c>
      <c r="G15" s="5" t="s">
        <v>158</v>
      </c>
      <c r="H15" s="2"/>
      <c r="I15" s="6" t="s">
        <v>719</v>
      </c>
      <c r="J15" s="7"/>
      <c r="K15" s="2">
        <v>8</v>
      </c>
      <c r="L15" s="23">
        <v>28</v>
      </c>
    </row>
    <row r="16" spans="1:12" ht="29.15" customHeight="1" x14ac:dyDescent="0.3">
      <c r="A16" s="18" t="s">
        <v>186</v>
      </c>
      <c r="B16" s="25">
        <v>3603769</v>
      </c>
      <c r="C16" s="2" t="s">
        <v>255</v>
      </c>
      <c r="D16" s="2" t="s">
        <v>256</v>
      </c>
      <c r="E16" s="3">
        <v>2003</v>
      </c>
      <c r="F16" s="4" t="s">
        <v>185</v>
      </c>
      <c r="G16" s="5" t="s">
        <v>158</v>
      </c>
      <c r="H16" s="8"/>
      <c r="I16" s="6" t="s">
        <v>715</v>
      </c>
      <c r="J16" s="7"/>
      <c r="K16" s="2">
        <v>9</v>
      </c>
      <c r="L16" s="23">
        <v>27</v>
      </c>
    </row>
    <row r="17" spans="1:12" ht="29.15" customHeight="1" x14ac:dyDescent="0.3">
      <c r="A17" s="18" t="s">
        <v>122</v>
      </c>
      <c r="B17" s="8">
        <v>3602273</v>
      </c>
      <c r="C17" s="2" t="s">
        <v>349</v>
      </c>
      <c r="D17" s="2" t="s">
        <v>203</v>
      </c>
      <c r="E17" s="3">
        <v>2004</v>
      </c>
      <c r="F17" s="4" t="s">
        <v>16</v>
      </c>
      <c r="G17" s="5" t="s">
        <v>158</v>
      </c>
      <c r="H17" s="8"/>
      <c r="I17" s="6" t="s">
        <v>744</v>
      </c>
      <c r="J17" s="7"/>
      <c r="K17" s="2">
        <v>10</v>
      </c>
      <c r="L17" s="23">
        <v>26</v>
      </c>
    </row>
    <row r="18" spans="1:12" ht="29.15" customHeight="1" x14ac:dyDescent="0.3">
      <c r="A18" s="19" t="s">
        <v>189</v>
      </c>
      <c r="B18" s="27">
        <v>3602994</v>
      </c>
      <c r="C18" s="9" t="s">
        <v>577</v>
      </c>
      <c r="D18" s="9" t="s">
        <v>163</v>
      </c>
      <c r="E18" s="10">
        <v>2004</v>
      </c>
      <c r="F18" s="11" t="s">
        <v>34</v>
      </c>
      <c r="G18" s="12" t="s">
        <v>158</v>
      </c>
      <c r="H18" s="27"/>
      <c r="I18" s="13" t="s">
        <v>768</v>
      </c>
      <c r="J18" s="14"/>
      <c r="K18" s="9">
        <v>11</v>
      </c>
      <c r="L18" s="23">
        <v>25</v>
      </c>
    </row>
    <row r="19" spans="1:12" ht="29.15" customHeight="1" x14ac:dyDescent="0.3">
      <c r="A19" s="19" t="s">
        <v>134</v>
      </c>
      <c r="B19" s="27">
        <v>3602389</v>
      </c>
      <c r="C19" s="9" t="s">
        <v>342</v>
      </c>
      <c r="D19" s="9" t="s">
        <v>127</v>
      </c>
      <c r="E19" s="10">
        <v>2004</v>
      </c>
      <c r="F19" s="11" t="s">
        <v>23</v>
      </c>
      <c r="G19" s="12" t="s">
        <v>158</v>
      </c>
      <c r="H19" s="27"/>
      <c r="I19" s="13" t="s">
        <v>726</v>
      </c>
      <c r="J19" s="14"/>
      <c r="K19" s="9">
        <v>12</v>
      </c>
      <c r="L19" s="23">
        <v>24</v>
      </c>
    </row>
    <row r="20" spans="1:12" ht="29.15" customHeight="1" x14ac:dyDescent="0.3">
      <c r="A20" s="19" t="s">
        <v>132</v>
      </c>
      <c r="B20" s="19">
        <v>3602764</v>
      </c>
      <c r="C20" s="9" t="s">
        <v>474</v>
      </c>
      <c r="D20" s="9" t="s">
        <v>401</v>
      </c>
      <c r="E20" s="10">
        <v>2003</v>
      </c>
      <c r="F20" s="11" t="s">
        <v>15</v>
      </c>
      <c r="G20" s="12" t="s">
        <v>158</v>
      </c>
      <c r="H20" s="9"/>
      <c r="I20" s="13">
        <v>0</v>
      </c>
      <c r="J20" s="14"/>
      <c r="K20" s="9">
        <v>13</v>
      </c>
      <c r="L20" s="23">
        <v>23</v>
      </c>
    </row>
    <row r="21" spans="1:12" ht="29.15" customHeight="1" x14ac:dyDescent="0.3">
      <c r="A21" s="19" t="s">
        <v>132</v>
      </c>
      <c r="B21" s="27">
        <v>3602535</v>
      </c>
      <c r="C21" s="9" t="s">
        <v>605</v>
      </c>
      <c r="D21" s="9" t="s">
        <v>163</v>
      </c>
      <c r="E21" s="10">
        <v>2003</v>
      </c>
      <c r="F21" s="11" t="s">
        <v>15</v>
      </c>
      <c r="G21" s="12" t="s">
        <v>158</v>
      </c>
      <c r="H21" s="27"/>
      <c r="I21" s="13">
        <v>0</v>
      </c>
      <c r="J21" s="14"/>
      <c r="K21" s="9">
        <v>14</v>
      </c>
      <c r="L21" s="23">
        <v>22</v>
      </c>
    </row>
    <row r="22" spans="1:12" ht="29.15" customHeight="1" x14ac:dyDescent="0.3">
      <c r="A22" s="19" t="s">
        <v>122</v>
      </c>
      <c r="B22" s="27">
        <v>3602283</v>
      </c>
      <c r="C22" s="9" t="s">
        <v>512</v>
      </c>
      <c r="D22" s="9" t="s">
        <v>164</v>
      </c>
      <c r="E22" s="10">
        <v>2004</v>
      </c>
      <c r="F22" s="11" t="s">
        <v>16</v>
      </c>
      <c r="G22" s="12" t="s">
        <v>158</v>
      </c>
      <c r="H22" s="27"/>
      <c r="I22" s="13" t="s">
        <v>746</v>
      </c>
      <c r="J22" s="14"/>
      <c r="K22" s="9">
        <v>15</v>
      </c>
      <c r="L22" s="23">
        <v>21</v>
      </c>
    </row>
    <row r="23" spans="1:12" ht="29.15" customHeight="1" x14ac:dyDescent="0.3">
      <c r="A23" s="19">
        <v>70</v>
      </c>
      <c r="B23" s="15">
        <v>3606907</v>
      </c>
      <c r="C23" s="9" t="s">
        <v>775</v>
      </c>
      <c r="D23" s="9" t="s">
        <v>776</v>
      </c>
      <c r="E23" s="10">
        <v>2003</v>
      </c>
      <c r="F23" s="11" t="s">
        <v>774</v>
      </c>
      <c r="G23" s="12" t="s">
        <v>773</v>
      </c>
      <c r="H23" s="9"/>
      <c r="I23" s="13" t="s">
        <v>773</v>
      </c>
      <c r="J23" s="14"/>
      <c r="K23" s="9">
        <v>16</v>
      </c>
      <c r="L23" s="23">
        <v>20</v>
      </c>
    </row>
    <row r="24" spans="1:12" ht="29.15" customHeight="1" x14ac:dyDescent="0.3">
      <c r="A24" s="19" t="s">
        <v>126</v>
      </c>
      <c r="B24" s="16">
        <v>3603974</v>
      </c>
      <c r="C24" s="9" t="s">
        <v>502</v>
      </c>
      <c r="D24" s="9" t="s">
        <v>326</v>
      </c>
      <c r="E24" s="10">
        <v>2003</v>
      </c>
      <c r="F24" s="11" t="s">
        <v>19</v>
      </c>
      <c r="G24" s="12" t="s">
        <v>158</v>
      </c>
      <c r="H24" s="9"/>
      <c r="I24" s="13" t="s">
        <v>705</v>
      </c>
      <c r="J24" s="14"/>
      <c r="K24" s="9">
        <v>17</v>
      </c>
      <c r="L24" s="23">
        <v>19</v>
      </c>
    </row>
    <row r="25" spans="1:12" ht="29.15" customHeight="1" x14ac:dyDescent="0.3">
      <c r="A25" s="19" t="s">
        <v>118</v>
      </c>
      <c r="B25" s="15">
        <v>3602625</v>
      </c>
      <c r="C25" s="9" t="s">
        <v>683</v>
      </c>
      <c r="D25" s="9" t="s">
        <v>195</v>
      </c>
      <c r="E25" s="10">
        <v>2004</v>
      </c>
      <c r="F25" s="11" t="s">
        <v>26</v>
      </c>
      <c r="G25" s="12" t="s">
        <v>158</v>
      </c>
      <c r="H25" s="9"/>
      <c r="I25" s="13">
        <v>0</v>
      </c>
      <c r="J25" s="14"/>
      <c r="K25" s="9">
        <v>18</v>
      </c>
      <c r="L25" s="23">
        <v>18</v>
      </c>
    </row>
    <row r="26" spans="1:12" ht="29.15" customHeight="1" x14ac:dyDescent="0.3">
      <c r="A26" s="19" t="s">
        <v>132</v>
      </c>
      <c r="B26" s="9">
        <v>3602741</v>
      </c>
      <c r="C26" s="9" t="s">
        <v>567</v>
      </c>
      <c r="D26" s="9" t="s">
        <v>568</v>
      </c>
      <c r="E26" s="10">
        <v>2004</v>
      </c>
      <c r="F26" s="11" t="s">
        <v>15</v>
      </c>
      <c r="G26" s="12" t="s">
        <v>158</v>
      </c>
      <c r="H26" s="9"/>
      <c r="I26" s="13">
        <v>0</v>
      </c>
      <c r="J26" s="14"/>
      <c r="K26" s="9">
        <v>19</v>
      </c>
      <c r="L26" s="23">
        <v>17</v>
      </c>
    </row>
    <row r="27" spans="1:12" ht="29.15" customHeight="1" x14ac:dyDescent="0.3">
      <c r="A27" s="19" t="s">
        <v>186</v>
      </c>
      <c r="B27" s="27">
        <v>3603785</v>
      </c>
      <c r="C27" s="9" t="s">
        <v>555</v>
      </c>
      <c r="D27" s="9" t="s">
        <v>556</v>
      </c>
      <c r="E27" s="10">
        <v>2003</v>
      </c>
      <c r="F27" s="11" t="s">
        <v>185</v>
      </c>
      <c r="G27" s="12" t="s">
        <v>158</v>
      </c>
      <c r="H27" s="9"/>
      <c r="I27" s="13" t="s">
        <v>716</v>
      </c>
      <c r="J27" s="14"/>
      <c r="K27" s="9">
        <v>20</v>
      </c>
      <c r="L27" s="23">
        <v>16</v>
      </c>
    </row>
    <row r="28" spans="1:12" ht="29.15" customHeight="1" x14ac:dyDescent="0.3">
      <c r="A28" s="18" t="s">
        <v>186</v>
      </c>
      <c r="B28" s="25">
        <v>3603790</v>
      </c>
      <c r="C28" s="2" t="s">
        <v>625</v>
      </c>
      <c r="D28" s="2" t="s">
        <v>252</v>
      </c>
      <c r="E28" s="3">
        <v>2004</v>
      </c>
      <c r="F28" s="4" t="s">
        <v>185</v>
      </c>
      <c r="G28" s="5" t="s">
        <v>158</v>
      </c>
      <c r="H28" s="2"/>
      <c r="I28" s="6" t="s">
        <v>717</v>
      </c>
      <c r="J28" s="7"/>
      <c r="K28" s="2">
        <v>21</v>
      </c>
      <c r="L28" s="23">
        <v>15</v>
      </c>
    </row>
    <row r="29" spans="1:12" ht="29.15" customHeight="1" x14ac:dyDescent="0.3">
      <c r="A29" s="18" t="s">
        <v>134</v>
      </c>
      <c r="B29" s="25">
        <v>3602412</v>
      </c>
      <c r="C29" s="2" t="s">
        <v>644</v>
      </c>
      <c r="D29" s="2" t="s">
        <v>165</v>
      </c>
      <c r="E29" s="3">
        <v>2004</v>
      </c>
      <c r="F29" s="4" t="s">
        <v>23</v>
      </c>
      <c r="G29" s="5" t="s">
        <v>158</v>
      </c>
      <c r="H29" s="2"/>
      <c r="I29" s="6" t="s">
        <v>727</v>
      </c>
      <c r="J29" s="7"/>
      <c r="K29" s="2">
        <v>22</v>
      </c>
      <c r="L29" s="23">
        <v>14</v>
      </c>
    </row>
    <row r="30" spans="1:12" ht="29.15" customHeight="1" x14ac:dyDescent="0.3">
      <c r="A30" s="18" t="s">
        <v>186</v>
      </c>
      <c r="B30" s="25">
        <v>3603793</v>
      </c>
      <c r="C30" s="2" t="s">
        <v>699</v>
      </c>
      <c r="D30" s="2" t="s">
        <v>214</v>
      </c>
      <c r="E30" s="3">
        <v>2004</v>
      </c>
      <c r="F30" s="4" t="s">
        <v>185</v>
      </c>
      <c r="G30" s="5" t="s">
        <v>158</v>
      </c>
      <c r="H30" s="2"/>
      <c r="I30" s="6" t="s">
        <v>718</v>
      </c>
      <c r="J30" s="7"/>
      <c r="K30" s="2">
        <v>23</v>
      </c>
      <c r="L30" s="23">
        <v>13</v>
      </c>
    </row>
    <row r="31" spans="1:12" ht="29.15" customHeight="1" x14ac:dyDescent="0.3">
      <c r="A31" s="18" t="s">
        <v>153</v>
      </c>
      <c r="B31" s="18">
        <v>3602772</v>
      </c>
      <c r="C31" s="2" t="s">
        <v>516</v>
      </c>
      <c r="D31" s="2" t="s">
        <v>163</v>
      </c>
      <c r="E31" s="3">
        <v>2003</v>
      </c>
      <c r="F31" s="4" t="s">
        <v>33</v>
      </c>
      <c r="G31" s="5" t="s">
        <v>158</v>
      </c>
      <c r="H31" s="2"/>
      <c r="I31" s="6">
        <v>0</v>
      </c>
      <c r="J31" s="7"/>
      <c r="K31" s="2">
        <v>24</v>
      </c>
      <c r="L31" s="23">
        <v>12</v>
      </c>
    </row>
    <row r="32" spans="1:12" ht="29.15" customHeight="1" x14ac:dyDescent="0.3">
      <c r="A32" s="18" t="s">
        <v>126</v>
      </c>
      <c r="B32" s="18">
        <v>3604014</v>
      </c>
      <c r="C32" s="2" t="s">
        <v>402</v>
      </c>
      <c r="D32" s="2" t="s">
        <v>252</v>
      </c>
      <c r="E32" s="3">
        <v>2003</v>
      </c>
      <c r="F32" s="4" t="s">
        <v>19</v>
      </c>
      <c r="G32" s="5" t="s">
        <v>158</v>
      </c>
      <c r="H32" s="2"/>
      <c r="I32" s="6" t="s">
        <v>701</v>
      </c>
      <c r="J32" s="7"/>
      <c r="K32" s="2">
        <v>25</v>
      </c>
      <c r="L32" s="23">
        <v>11</v>
      </c>
    </row>
    <row r="33" spans="1:12" ht="29.15" customHeight="1" x14ac:dyDescent="0.3">
      <c r="A33" s="18" t="s">
        <v>132</v>
      </c>
      <c r="B33" s="18">
        <v>3602737</v>
      </c>
      <c r="C33" s="2" t="s">
        <v>564</v>
      </c>
      <c r="D33" s="2" t="s">
        <v>39</v>
      </c>
      <c r="E33" s="3">
        <v>2004</v>
      </c>
      <c r="F33" s="4" t="s">
        <v>15</v>
      </c>
      <c r="G33" s="5" t="s">
        <v>158</v>
      </c>
      <c r="H33" s="2"/>
      <c r="I33" s="6">
        <v>0</v>
      </c>
      <c r="J33" s="7"/>
      <c r="K33" s="2">
        <v>26</v>
      </c>
      <c r="L33" s="23">
        <v>10</v>
      </c>
    </row>
    <row r="34" spans="1:12" ht="29.15" customHeight="1" x14ac:dyDescent="0.3">
      <c r="A34" s="18" t="s">
        <v>134</v>
      </c>
      <c r="B34" s="18">
        <v>3602401</v>
      </c>
      <c r="C34" s="2" t="s">
        <v>539</v>
      </c>
      <c r="D34" s="2" t="s">
        <v>297</v>
      </c>
      <c r="E34" s="3">
        <v>2004</v>
      </c>
      <c r="F34" s="4" t="s">
        <v>23</v>
      </c>
      <c r="G34" s="5" t="s">
        <v>158</v>
      </c>
      <c r="H34" s="2"/>
      <c r="I34" s="6" t="s">
        <v>728</v>
      </c>
      <c r="J34" s="7"/>
      <c r="K34" s="2">
        <v>27</v>
      </c>
      <c r="L34" s="23">
        <v>9</v>
      </c>
    </row>
    <row r="35" spans="1:12" ht="29.15" customHeight="1" x14ac:dyDescent="0.3">
      <c r="A35" s="18" t="s">
        <v>126</v>
      </c>
      <c r="B35" s="18">
        <v>3603999</v>
      </c>
      <c r="C35" s="2" t="s">
        <v>619</v>
      </c>
      <c r="D35" s="2" t="s">
        <v>219</v>
      </c>
      <c r="E35" s="3">
        <v>2004</v>
      </c>
      <c r="F35" s="4" t="s">
        <v>19</v>
      </c>
      <c r="G35" s="5" t="s">
        <v>158</v>
      </c>
      <c r="H35" s="2"/>
      <c r="I35" s="6" t="s">
        <v>706</v>
      </c>
      <c r="J35" s="7"/>
      <c r="K35" s="2">
        <v>28</v>
      </c>
      <c r="L35" s="23">
        <v>8</v>
      </c>
    </row>
    <row r="36" spans="1:12" ht="29.15" customHeight="1" x14ac:dyDescent="0.3">
      <c r="A36" s="18" t="s">
        <v>136</v>
      </c>
      <c r="B36" s="18">
        <v>3605216</v>
      </c>
      <c r="C36" s="2" t="s">
        <v>601</v>
      </c>
      <c r="D36" s="2" t="s">
        <v>214</v>
      </c>
      <c r="E36" s="3">
        <v>2004</v>
      </c>
      <c r="F36" s="4" t="s">
        <v>84</v>
      </c>
      <c r="G36" s="5" t="s">
        <v>158</v>
      </c>
      <c r="H36" s="2"/>
      <c r="I36" s="6">
        <v>0</v>
      </c>
      <c r="J36" s="7"/>
      <c r="K36" s="2">
        <v>29</v>
      </c>
      <c r="L36" s="23">
        <v>7</v>
      </c>
    </row>
    <row r="37" spans="1:12" ht="29.15" customHeight="1" x14ac:dyDescent="0.3">
      <c r="A37" s="18" t="s">
        <v>136</v>
      </c>
      <c r="B37" s="18">
        <v>3604227</v>
      </c>
      <c r="C37" s="2" t="s">
        <v>442</v>
      </c>
      <c r="D37" s="2" t="s">
        <v>443</v>
      </c>
      <c r="E37" s="3">
        <v>2004</v>
      </c>
      <c r="F37" s="4" t="s">
        <v>84</v>
      </c>
      <c r="G37" s="5" t="s">
        <v>158</v>
      </c>
      <c r="H37" s="2"/>
      <c r="I37" s="6" t="s">
        <v>760</v>
      </c>
      <c r="J37" s="7"/>
      <c r="K37" s="2">
        <v>30</v>
      </c>
      <c r="L37" s="23">
        <v>6</v>
      </c>
    </row>
    <row r="38" spans="1:12" ht="29.15" customHeight="1" x14ac:dyDescent="0.3">
      <c r="A38" s="19" t="s">
        <v>136</v>
      </c>
      <c r="B38" s="9">
        <v>3604249</v>
      </c>
      <c r="C38" s="9" t="s">
        <v>552</v>
      </c>
      <c r="D38" s="9" t="s">
        <v>553</v>
      </c>
      <c r="E38" s="10">
        <v>2004</v>
      </c>
      <c r="F38" s="11" t="s">
        <v>84</v>
      </c>
      <c r="G38" s="12" t="s">
        <v>158</v>
      </c>
      <c r="H38" s="9"/>
      <c r="I38" s="13">
        <v>0</v>
      </c>
      <c r="J38" s="14"/>
      <c r="K38" s="9">
        <v>31</v>
      </c>
      <c r="L38" s="23">
        <v>5</v>
      </c>
    </row>
    <row r="39" spans="1:12" ht="29.15" customHeight="1" x14ac:dyDescent="0.3">
      <c r="A39" s="19" t="s">
        <v>126</v>
      </c>
      <c r="B39" s="19">
        <v>3603933</v>
      </c>
      <c r="C39" s="9" t="s">
        <v>162</v>
      </c>
      <c r="D39" s="9" t="s">
        <v>164</v>
      </c>
      <c r="E39" s="10">
        <v>2004</v>
      </c>
      <c r="F39" s="11" t="s">
        <v>19</v>
      </c>
      <c r="G39" s="12" t="s">
        <v>158</v>
      </c>
      <c r="H39" s="9"/>
      <c r="I39" s="13">
        <v>0</v>
      </c>
      <c r="J39" s="14"/>
      <c r="K39" s="9">
        <v>32</v>
      </c>
      <c r="L39" s="23">
        <v>5</v>
      </c>
    </row>
    <row r="40" spans="1:12" ht="29.15" customHeight="1" x14ac:dyDescent="0.3">
      <c r="A40" s="19" t="s">
        <v>153</v>
      </c>
      <c r="B40" s="19">
        <v>3603687</v>
      </c>
      <c r="C40" s="9" t="s">
        <v>194</v>
      </c>
      <c r="D40" s="9" t="s">
        <v>196</v>
      </c>
      <c r="E40" s="10">
        <v>2003</v>
      </c>
      <c r="F40" s="11" t="s">
        <v>33</v>
      </c>
      <c r="G40" s="12" t="s">
        <v>158</v>
      </c>
      <c r="H40" s="9"/>
      <c r="I40" s="13">
        <v>0</v>
      </c>
      <c r="J40" s="14"/>
      <c r="K40" s="9">
        <v>33</v>
      </c>
      <c r="L40" s="23">
        <v>5</v>
      </c>
    </row>
    <row r="41" spans="1:12" ht="29.15" customHeight="1" x14ac:dyDescent="0.3">
      <c r="A41" s="19" t="s">
        <v>136</v>
      </c>
      <c r="B41" s="19">
        <v>3604213</v>
      </c>
      <c r="C41" s="9" t="s">
        <v>379</v>
      </c>
      <c r="D41" s="9" t="s">
        <v>376</v>
      </c>
      <c r="E41" s="10">
        <v>2003</v>
      </c>
      <c r="F41" s="11" t="s">
        <v>84</v>
      </c>
      <c r="G41" s="12" t="s">
        <v>158</v>
      </c>
      <c r="H41" s="9"/>
      <c r="I41" s="13" t="s">
        <v>761</v>
      </c>
      <c r="J41" s="14"/>
      <c r="K41" s="9">
        <v>34</v>
      </c>
      <c r="L41" s="23">
        <v>5</v>
      </c>
    </row>
    <row r="42" spans="1:12" ht="29.15" customHeight="1" x14ac:dyDescent="0.3">
      <c r="A42" s="19" t="s">
        <v>153</v>
      </c>
      <c r="B42" s="19">
        <v>3604154</v>
      </c>
      <c r="C42" s="9" t="s">
        <v>472</v>
      </c>
      <c r="D42" s="9" t="s">
        <v>321</v>
      </c>
      <c r="E42" s="10">
        <v>2004</v>
      </c>
      <c r="F42" s="11" t="s">
        <v>33</v>
      </c>
      <c r="G42" s="12" t="s">
        <v>158</v>
      </c>
      <c r="H42" s="9"/>
      <c r="I42" s="13">
        <v>0</v>
      </c>
      <c r="J42" s="14"/>
      <c r="K42" s="9">
        <v>35</v>
      </c>
      <c r="L42" s="23">
        <v>5</v>
      </c>
    </row>
    <row r="43" spans="1:12" ht="29.15" customHeight="1" x14ac:dyDescent="0.3">
      <c r="A43" s="19" t="s">
        <v>122</v>
      </c>
      <c r="B43" s="19">
        <v>3602267</v>
      </c>
      <c r="C43" s="9" t="s">
        <v>293</v>
      </c>
      <c r="D43" s="9" t="s">
        <v>264</v>
      </c>
      <c r="E43" s="10">
        <v>2003</v>
      </c>
      <c r="F43" s="11" t="s">
        <v>16</v>
      </c>
      <c r="G43" s="12" t="s">
        <v>158</v>
      </c>
      <c r="H43" s="9"/>
      <c r="I43" s="13" t="s">
        <v>743</v>
      </c>
      <c r="J43" s="14"/>
      <c r="K43" s="9">
        <v>36</v>
      </c>
      <c r="L43" s="23">
        <v>5</v>
      </c>
    </row>
    <row r="44" spans="1:12" ht="29.15" customHeight="1" x14ac:dyDescent="0.3">
      <c r="A44" s="19" t="s">
        <v>132</v>
      </c>
      <c r="B44" s="9">
        <v>3602486</v>
      </c>
      <c r="C44" s="9" t="s">
        <v>431</v>
      </c>
      <c r="D44" s="9" t="s">
        <v>283</v>
      </c>
      <c r="E44" s="10">
        <v>2003</v>
      </c>
      <c r="F44" s="11" t="s">
        <v>15</v>
      </c>
      <c r="G44" s="12" t="s">
        <v>158</v>
      </c>
      <c r="H44" s="9"/>
      <c r="I44" s="13">
        <v>0</v>
      </c>
      <c r="J44" s="14"/>
      <c r="K44" s="9">
        <v>37</v>
      </c>
      <c r="L44" s="23">
        <v>5</v>
      </c>
    </row>
    <row r="45" spans="1:12" ht="29.15" customHeight="1" x14ac:dyDescent="0.3">
      <c r="A45" s="19" t="s">
        <v>153</v>
      </c>
      <c r="B45" s="9">
        <v>3604310</v>
      </c>
      <c r="C45" s="9" t="s">
        <v>602</v>
      </c>
      <c r="D45" s="9" t="s">
        <v>245</v>
      </c>
      <c r="E45" s="10">
        <v>2004</v>
      </c>
      <c r="F45" s="11" t="s">
        <v>33</v>
      </c>
      <c r="G45" s="12" t="s">
        <v>158</v>
      </c>
      <c r="H45" s="9"/>
      <c r="I45" s="13">
        <v>0</v>
      </c>
      <c r="J45" s="14"/>
      <c r="K45" s="9">
        <v>38</v>
      </c>
      <c r="L45" s="23">
        <v>5</v>
      </c>
    </row>
    <row r="46" spans="1:12" ht="29.15" customHeight="1" x14ac:dyDescent="0.3">
      <c r="A46" s="19" t="s">
        <v>122</v>
      </c>
      <c r="B46" s="9">
        <v>3604075</v>
      </c>
      <c r="C46" s="9" t="s">
        <v>513</v>
      </c>
      <c r="D46" s="9" t="s">
        <v>403</v>
      </c>
      <c r="E46" s="10">
        <v>2004</v>
      </c>
      <c r="F46" s="11" t="s">
        <v>16</v>
      </c>
      <c r="G46" s="12" t="s">
        <v>158</v>
      </c>
      <c r="H46" s="9"/>
      <c r="I46" s="13">
        <v>0</v>
      </c>
      <c r="J46" s="14"/>
      <c r="K46" s="9">
        <v>39</v>
      </c>
      <c r="L46" s="23">
        <v>5</v>
      </c>
    </row>
    <row r="47" spans="1:12" ht="29.15" customHeight="1" x14ac:dyDescent="0.3">
      <c r="A47" s="19" t="s">
        <v>126</v>
      </c>
      <c r="B47" s="9">
        <v>3603961</v>
      </c>
      <c r="C47" s="9" t="s">
        <v>413</v>
      </c>
      <c r="D47" s="9" t="s">
        <v>414</v>
      </c>
      <c r="E47" s="10">
        <v>2003</v>
      </c>
      <c r="F47" s="11" t="s">
        <v>19</v>
      </c>
      <c r="G47" s="12" t="s">
        <v>158</v>
      </c>
      <c r="H47" s="9"/>
      <c r="I47" s="13" t="s">
        <v>702</v>
      </c>
      <c r="J47" s="14"/>
      <c r="K47" s="9">
        <v>40</v>
      </c>
      <c r="L47" s="23">
        <v>5</v>
      </c>
    </row>
    <row r="48" spans="1:12" ht="29.15" customHeight="1" x14ac:dyDescent="0.3">
      <c r="A48" s="18" t="s">
        <v>172</v>
      </c>
      <c r="B48" s="2">
        <v>3603503</v>
      </c>
      <c r="C48" s="2" t="s">
        <v>587</v>
      </c>
      <c r="D48" s="2" t="s">
        <v>190</v>
      </c>
      <c r="E48" s="3">
        <v>2004</v>
      </c>
      <c r="F48" s="4" t="s">
        <v>32</v>
      </c>
      <c r="G48" s="5" t="s">
        <v>158</v>
      </c>
      <c r="H48" s="2"/>
      <c r="I48" s="6">
        <v>0</v>
      </c>
      <c r="J48" s="7"/>
      <c r="K48" s="2">
        <v>41</v>
      </c>
      <c r="L48" s="23">
        <v>5</v>
      </c>
    </row>
  </sheetData>
  <mergeCells count="29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J6:J7"/>
    <mergeCell ref="K6:K7"/>
    <mergeCell ref="L1:L5"/>
    <mergeCell ref="L6:L7"/>
    <mergeCell ref="J3:K3"/>
    <mergeCell ref="J4:K5"/>
  </mergeCells>
  <conditionalFormatting sqref="B8:B48">
    <cfRule type="duplicateValues" dxfId="10" priority="3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84" zoomScaleNormal="84" workbookViewId="0">
      <pane ySplit="7" topLeftCell="A8" activePane="bottomLeft" state="frozen"/>
      <selection pane="bottomLeft" activeCell="D17" sqref="D17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COUNTA(B8:B54)</f>
        <v>47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91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58" t="str">
        <f>IF(ISERROR(VLOOKUP(B8,[1]!tesserati[#Data],9,FALSE)),"",VLOOKUP(B8,[1]!tesserati[#Data],9,FALSE))</f>
        <v/>
      </c>
      <c r="B8" s="59">
        <v>3603124</v>
      </c>
      <c r="C8" s="60" t="str">
        <f>IF(ISERROR(VLOOKUP(B8,[1]!tesserati[#Data],2,FALSE)),"",VLOOKUP(B8,[1]!tesserati[#Data],2,FALSE))</f>
        <v/>
      </c>
      <c r="D8" s="60" t="str">
        <f>IF(ISERROR(VLOOKUP(B8,[1]!tesserati[#Data],3,FALSE)),"",VLOOKUP(B8,[1]!tesserati[#Data],3,FALSE))</f>
        <v/>
      </c>
      <c r="E8" s="61" t="str">
        <f>IF(ISERROR(VLOOKUP(B8,[1]!tesserati[#Data],6,FALSE)),"",VLOOKUP(B8,[1]!tesserati[#Data],6,FALSE))</f>
        <v/>
      </c>
      <c r="F8" s="62" t="str">
        <f>IF(ISERROR(VLOOKUP(B8,[1]!tesserati[#Data],4,FALSE)),"",VLOOKUP(B8,[1]!tesserati[#Data],4,FALSE))</f>
        <v/>
      </c>
      <c r="G8" s="63" t="str">
        <f>IF(ISERROR(VLOOKUP(B8,[1]!tesserati[#Data],8,FALSE)),"",VLOOKUP(B8,[1]!tesserati[#Data],8,FALSE))</f>
        <v/>
      </c>
      <c r="H8" s="60"/>
      <c r="I8" s="64" t="str">
        <f>IF(ISERROR(VLOOKUP(B8,[1]!tesserati[#Data],7,FALSE)),"",VLOOKUP(B8,[1]!tesserati[#Data],7,FALSE))</f>
        <v/>
      </c>
      <c r="J8" s="65"/>
      <c r="K8" s="60">
        <v>1</v>
      </c>
      <c r="L8" s="66">
        <v>35</v>
      </c>
    </row>
    <row r="9" spans="1:12" ht="29.15" customHeight="1" x14ac:dyDescent="0.3">
      <c r="A9" s="58" t="str">
        <f>IF(ISERROR(VLOOKUP(B9,[1]!tesserati[#Data],9,FALSE)),"",VLOOKUP(B9,[1]!tesserati[#Data],9,FALSE))</f>
        <v/>
      </c>
      <c r="B9" s="59">
        <v>3604134</v>
      </c>
      <c r="C9" s="60" t="str">
        <f>IF(ISERROR(VLOOKUP(B9,[1]!tesserati[#Data],2,FALSE)),"",VLOOKUP(B9,[1]!tesserati[#Data],2,FALSE))</f>
        <v/>
      </c>
      <c r="D9" s="60" t="str">
        <f>IF(ISERROR(VLOOKUP(B9,[1]!tesserati[#Data],3,FALSE)),"",VLOOKUP(B9,[1]!tesserati[#Data],3,FALSE))</f>
        <v/>
      </c>
      <c r="E9" s="61" t="str">
        <f>IF(ISERROR(VLOOKUP(B9,[1]!tesserati[#Data],6,FALSE)),"",VLOOKUP(B9,[1]!tesserati[#Data],6,FALSE))</f>
        <v/>
      </c>
      <c r="F9" s="62" t="str">
        <f>IF(ISERROR(VLOOKUP(B9,[1]!tesserati[#Data],4,FALSE)),"",VLOOKUP(B9,[1]!tesserati[#Data],4,FALSE))</f>
        <v/>
      </c>
      <c r="G9" s="63" t="str">
        <f>IF(ISERROR(VLOOKUP(B9,[1]!tesserati[#Data],8,FALSE)),"",VLOOKUP(B9,[1]!tesserati[#Data],8,FALSE))</f>
        <v/>
      </c>
      <c r="H9" s="60"/>
      <c r="I9" s="64" t="str">
        <f>IF(ISERROR(VLOOKUP(B9,[1]!tesserati[#Data],7,FALSE)),"",VLOOKUP(B9,[1]!tesserati[#Data],7,FALSE))</f>
        <v/>
      </c>
      <c r="J9" s="65"/>
      <c r="K9" s="60">
        <v>2</v>
      </c>
      <c r="L9" s="66">
        <v>34</v>
      </c>
    </row>
    <row r="10" spans="1:12" ht="29.15" customHeight="1" x14ac:dyDescent="0.3">
      <c r="A10" s="58" t="str">
        <f>IF(ISERROR(VLOOKUP(B10,[1]!tesserati[#Data],9,FALSE)),"",VLOOKUP(B10,[1]!tesserati[#Data],9,FALSE))</f>
        <v/>
      </c>
      <c r="B10" s="59">
        <v>3603996</v>
      </c>
      <c r="C10" s="60" t="str">
        <f>IF(ISERROR(VLOOKUP(B10,[1]!tesserati[#Data],2,FALSE)),"",VLOOKUP(B10,[1]!tesserati[#Data],2,FALSE))</f>
        <v/>
      </c>
      <c r="D10" s="60" t="str">
        <f>IF(ISERROR(VLOOKUP(B10,[1]!tesserati[#Data],3,FALSE)),"",VLOOKUP(B10,[1]!tesserati[#Data],3,FALSE))</f>
        <v/>
      </c>
      <c r="E10" s="61" t="str">
        <f>IF(ISERROR(VLOOKUP(B10,[1]!tesserati[#Data],6,FALSE)),"",VLOOKUP(B10,[1]!tesserati[#Data],6,FALSE))</f>
        <v/>
      </c>
      <c r="F10" s="62" t="str">
        <f>IF(ISERROR(VLOOKUP(B10,[1]!tesserati[#Data],4,FALSE)),"",VLOOKUP(B10,[1]!tesserati[#Data],4,FALSE))</f>
        <v/>
      </c>
      <c r="G10" s="63" t="str">
        <f>IF(ISERROR(VLOOKUP(B10,[1]!tesserati[#Data],8,FALSE)),"",VLOOKUP(B10,[1]!tesserati[#Data],8,FALSE))</f>
        <v/>
      </c>
      <c r="H10" s="60"/>
      <c r="I10" s="64" t="str">
        <f>IF(ISERROR(VLOOKUP(B10,[1]!tesserati[#Data],7,FALSE)),"",VLOOKUP(B10,[1]!tesserati[#Data],7,FALSE))</f>
        <v/>
      </c>
      <c r="J10" s="65"/>
      <c r="K10" s="60">
        <v>3</v>
      </c>
      <c r="L10" s="66">
        <v>33</v>
      </c>
    </row>
    <row r="11" spans="1:12" ht="29.15" customHeight="1" x14ac:dyDescent="0.3">
      <c r="A11" s="58" t="str">
        <f>IF(ISERROR(VLOOKUP(B11,[1]!tesserati[#Data],9,FALSE)),"",VLOOKUP(B11,[1]!tesserati[#Data],9,FALSE))</f>
        <v/>
      </c>
      <c r="B11" s="59">
        <v>3602296</v>
      </c>
      <c r="C11" s="60" t="str">
        <f>IF(ISERROR(VLOOKUP(B11,[1]!tesserati[#Data],2,FALSE)),"",VLOOKUP(B11,[1]!tesserati[#Data],2,FALSE))</f>
        <v/>
      </c>
      <c r="D11" s="60" t="str">
        <f>IF(ISERROR(VLOOKUP(B11,[1]!tesserati[#Data],3,FALSE)),"",VLOOKUP(B11,[1]!tesserati[#Data],3,FALSE))</f>
        <v/>
      </c>
      <c r="E11" s="61" t="str">
        <f>IF(ISERROR(VLOOKUP(B11,[1]!tesserati[#Data],6,FALSE)),"",VLOOKUP(B11,[1]!tesserati[#Data],6,FALSE))</f>
        <v/>
      </c>
      <c r="F11" s="62" t="str">
        <f>IF(ISERROR(VLOOKUP(B11,[1]!tesserati[#Data],4,FALSE)),"",VLOOKUP(B11,[1]!tesserati[#Data],4,FALSE))</f>
        <v/>
      </c>
      <c r="G11" s="63" t="str">
        <f>IF(ISERROR(VLOOKUP(B11,[1]!tesserati[#Data],8,FALSE)),"",VLOOKUP(B11,[1]!tesserati[#Data],8,FALSE))</f>
        <v/>
      </c>
      <c r="H11" s="60"/>
      <c r="I11" s="64" t="str">
        <f>IF(ISERROR(VLOOKUP(B11,[1]!tesserati[#Data],7,FALSE)),"",VLOOKUP(B11,[1]!tesserati[#Data],7,FALSE))</f>
        <v/>
      </c>
      <c r="J11" s="65"/>
      <c r="K11" s="60">
        <v>4</v>
      </c>
      <c r="L11" s="66">
        <v>32</v>
      </c>
    </row>
    <row r="12" spans="1:12" ht="29.15" customHeight="1" x14ac:dyDescent="0.3">
      <c r="A12" s="58" t="str">
        <f>IF(ISERROR(VLOOKUP(B12,[1]!tesserati[#Data],9,FALSE)),"",VLOOKUP(B12,[1]!tesserati[#Data],9,FALSE))</f>
        <v/>
      </c>
      <c r="B12" s="59">
        <v>3602270</v>
      </c>
      <c r="C12" s="60" t="str">
        <f>IF(ISERROR(VLOOKUP(B12,[1]!tesserati[#Data],2,FALSE)),"",VLOOKUP(B12,[1]!tesserati[#Data],2,FALSE))</f>
        <v/>
      </c>
      <c r="D12" s="60" t="str">
        <f>IF(ISERROR(VLOOKUP(B12,[1]!tesserati[#Data],3,FALSE)),"",VLOOKUP(B12,[1]!tesserati[#Data],3,FALSE))</f>
        <v/>
      </c>
      <c r="E12" s="61" t="str">
        <f>IF(ISERROR(VLOOKUP(B12,[1]!tesserati[#Data],6,FALSE)),"",VLOOKUP(B12,[1]!tesserati[#Data],6,FALSE))</f>
        <v/>
      </c>
      <c r="F12" s="62" t="str">
        <f>IF(ISERROR(VLOOKUP(B12,[1]!tesserati[#Data],4,FALSE)),"",VLOOKUP(B12,[1]!tesserati[#Data],4,FALSE))</f>
        <v/>
      </c>
      <c r="G12" s="63" t="str">
        <f>IF(ISERROR(VLOOKUP(B12,[1]!tesserati[#Data],8,FALSE)),"",VLOOKUP(B12,[1]!tesserati[#Data],8,FALSE))</f>
        <v/>
      </c>
      <c r="H12" s="60"/>
      <c r="I12" s="64" t="str">
        <f>IF(ISERROR(VLOOKUP(B12,[1]!tesserati[#Data],7,FALSE)),"",VLOOKUP(B12,[1]!tesserati[#Data],7,FALSE))</f>
        <v/>
      </c>
      <c r="J12" s="65"/>
      <c r="K12" s="60">
        <v>5</v>
      </c>
      <c r="L12" s="66">
        <v>31</v>
      </c>
    </row>
    <row r="13" spans="1:12" ht="29.15" customHeight="1" x14ac:dyDescent="0.3">
      <c r="A13" s="58" t="str">
        <f>IF(ISERROR(VLOOKUP(B13,[1]!tesserati[#Data],9,FALSE)),"",VLOOKUP(B13,[1]!tesserati[#Data],9,FALSE))</f>
        <v/>
      </c>
      <c r="B13" s="59">
        <v>3602447</v>
      </c>
      <c r="C13" s="60" t="str">
        <f>IF(ISERROR(VLOOKUP(B13,[1]!tesserati[#Data],2,FALSE)),"",VLOOKUP(B13,[1]!tesserati[#Data],2,FALSE))</f>
        <v/>
      </c>
      <c r="D13" s="60" t="str">
        <f>IF(ISERROR(VLOOKUP(B13,[1]!tesserati[#Data],3,FALSE)),"",VLOOKUP(B13,[1]!tesserati[#Data],3,FALSE))</f>
        <v/>
      </c>
      <c r="E13" s="61" t="str">
        <f>IF(ISERROR(VLOOKUP(B13,[1]!tesserati[#Data],6,FALSE)),"",VLOOKUP(B13,[1]!tesserati[#Data],6,FALSE))</f>
        <v/>
      </c>
      <c r="F13" s="62" t="str">
        <f>IF(ISERROR(VLOOKUP(B13,[1]!tesserati[#Data],4,FALSE)),"",VLOOKUP(B13,[1]!tesserati[#Data],4,FALSE))</f>
        <v/>
      </c>
      <c r="G13" s="63" t="str">
        <f>IF(ISERROR(VLOOKUP(B13,[1]!tesserati[#Data],8,FALSE)),"",VLOOKUP(B13,[1]!tesserati[#Data],8,FALSE))</f>
        <v/>
      </c>
      <c r="H13" s="60"/>
      <c r="I13" s="64" t="str">
        <f>IF(ISERROR(VLOOKUP(B13,[1]!tesserati[#Data],7,FALSE)),"",VLOOKUP(B13,[1]!tesserati[#Data],7,FALSE))</f>
        <v/>
      </c>
      <c r="J13" s="65"/>
      <c r="K13" s="60">
        <v>6</v>
      </c>
      <c r="L13" s="66">
        <v>30</v>
      </c>
    </row>
    <row r="14" spans="1:12" ht="29.15" customHeight="1" x14ac:dyDescent="0.3">
      <c r="A14" s="58" t="str">
        <f>IF(ISERROR(VLOOKUP(B14,[1]!tesserati[#Data],9,FALSE)),"",VLOOKUP(B14,[1]!tesserati[#Data],9,FALSE))</f>
        <v/>
      </c>
      <c r="B14" s="58">
        <v>3602771</v>
      </c>
      <c r="C14" s="60" t="str">
        <f>IF(ISERROR(VLOOKUP(B14,[1]!tesserati[#Data],2,FALSE)),"",VLOOKUP(B14,[1]!tesserati[#Data],2,FALSE))</f>
        <v/>
      </c>
      <c r="D14" s="60" t="str">
        <f>IF(ISERROR(VLOOKUP(B14,[1]!tesserati[#Data],3,FALSE)),"",VLOOKUP(B14,[1]!tesserati[#Data],3,FALSE))</f>
        <v/>
      </c>
      <c r="E14" s="61" t="str">
        <f>IF(ISERROR(VLOOKUP(B14,[1]!tesserati[#Data],6,FALSE)),"",VLOOKUP(B14,[1]!tesserati[#Data],6,FALSE))</f>
        <v/>
      </c>
      <c r="F14" s="62" t="str">
        <f>IF(ISERROR(VLOOKUP(B14,[1]!tesserati[#Data],4,FALSE)),"",VLOOKUP(B14,[1]!tesserati[#Data],4,FALSE))</f>
        <v/>
      </c>
      <c r="G14" s="63" t="str">
        <f>IF(ISERROR(VLOOKUP(B14,[1]!tesserati[#Data],8,FALSE)),"",VLOOKUP(B14,[1]!tesserati[#Data],8,FALSE))</f>
        <v/>
      </c>
      <c r="H14" s="60"/>
      <c r="I14" s="64" t="str">
        <f>IF(ISERROR(VLOOKUP(B14,[1]!tesserati[#Data],7,FALSE)),"",VLOOKUP(B14,[1]!tesserati[#Data],7,FALSE))</f>
        <v/>
      </c>
      <c r="J14" s="65"/>
      <c r="K14" s="60">
        <v>7</v>
      </c>
      <c r="L14" s="66">
        <v>29</v>
      </c>
    </row>
    <row r="15" spans="1:12" ht="29.15" customHeight="1" x14ac:dyDescent="0.3">
      <c r="A15" s="58" t="str">
        <f>IF(ISERROR(VLOOKUP(B15,[1]!tesserati[#Data],9,FALSE)),"",VLOOKUP(B15,[1]!tesserati[#Data],9,FALSE))</f>
        <v/>
      </c>
      <c r="B15" s="59">
        <v>3603720</v>
      </c>
      <c r="C15" s="60" t="str">
        <f>IF(ISERROR(VLOOKUP(B15,[1]!tesserati[#Data],2,FALSE)),"",VLOOKUP(B15,[1]!tesserati[#Data],2,FALSE))</f>
        <v/>
      </c>
      <c r="D15" s="60" t="str">
        <f>IF(ISERROR(VLOOKUP(B15,[1]!tesserati[#Data],3,FALSE)),"",VLOOKUP(B15,[1]!tesserati[#Data],3,FALSE))</f>
        <v/>
      </c>
      <c r="E15" s="61" t="str">
        <f>IF(ISERROR(VLOOKUP(B15,[1]!tesserati[#Data],6,FALSE)),"",VLOOKUP(B15,[1]!tesserati[#Data],6,FALSE))</f>
        <v/>
      </c>
      <c r="F15" s="62" t="str">
        <f>IF(ISERROR(VLOOKUP(B15,[1]!tesserati[#Data],4,FALSE)),"",VLOOKUP(B15,[1]!tesserati[#Data],4,FALSE))</f>
        <v/>
      </c>
      <c r="G15" s="63" t="str">
        <f>IF(ISERROR(VLOOKUP(B15,[1]!tesserati[#Data],8,FALSE)),"",VLOOKUP(B15,[1]!tesserati[#Data],8,FALSE))</f>
        <v/>
      </c>
      <c r="H15" s="60"/>
      <c r="I15" s="64" t="str">
        <f>IF(ISERROR(VLOOKUP(B15,[1]!tesserati[#Data],7,FALSE)),"",VLOOKUP(B15,[1]!tesserati[#Data],7,FALSE))</f>
        <v/>
      </c>
      <c r="J15" s="65"/>
      <c r="K15" s="60">
        <v>8</v>
      </c>
      <c r="L15" s="66">
        <v>28</v>
      </c>
    </row>
    <row r="16" spans="1:12" ht="29.15" customHeight="1" x14ac:dyDescent="0.3">
      <c r="A16" s="58" t="str">
        <f>IF(ISERROR(VLOOKUP(B16,[1]!tesserati[#Data],9,FALSE)),"",VLOOKUP(B16,[1]!tesserati[#Data],9,FALSE))</f>
        <v/>
      </c>
      <c r="B16" s="59">
        <v>3602553</v>
      </c>
      <c r="C16" s="60" t="str">
        <f>IF(ISERROR(VLOOKUP(B16,[1]!tesserati[#Data],2,FALSE)),"",VLOOKUP(B16,[1]!tesserati[#Data],2,FALSE))</f>
        <v/>
      </c>
      <c r="D16" s="60" t="str">
        <f>IF(ISERROR(VLOOKUP(B16,[1]!tesserati[#Data],3,FALSE)),"",VLOOKUP(B16,[1]!tesserati[#Data],3,FALSE))</f>
        <v/>
      </c>
      <c r="E16" s="61" t="str">
        <f>IF(ISERROR(VLOOKUP(B16,[1]!tesserati[#Data],6,FALSE)),"",VLOOKUP(B16,[1]!tesserati[#Data],6,FALSE))</f>
        <v/>
      </c>
      <c r="F16" s="62" t="str">
        <f>IF(ISERROR(VLOOKUP(B16,[1]!tesserati[#Data],4,FALSE)),"",VLOOKUP(B16,[1]!tesserati[#Data],4,FALSE))</f>
        <v/>
      </c>
      <c r="G16" s="63" t="str">
        <f>IF(ISERROR(VLOOKUP(B16,[1]!tesserati[#Data],8,FALSE)),"",VLOOKUP(B16,[1]!tesserati[#Data],8,FALSE))</f>
        <v/>
      </c>
      <c r="H16" s="67"/>
      <c r="I16" s="64" t="str">
        <f>IF(ISERROR(VLOOKUP(B16,[1]!tesserati[#Data],7,FALSE)),"",VLOOKUP(B16,[1]!tesserati[#Data],7,FALSE))</f>
        <v/>
      </c>
      <c r="J16" s="65"/>
      <c r="K16" s="60">
        <v>9</v>
      </c>
      <c r="L16" s="66">
        <v>27</v>
      </c>
    </row>
    <row r="17" spans="1:12" ht="29.15" customHeight="1" x14ac:dyDescent="0.3">
      <c r="A17" s="58" t="str">
        <f>IF(ISERROR(VLOOKUP(B17,[1]!tesserati[#Data],9,FALSE)),"",VLOOKUP(B17,[1]!tesserati[#Data],9,FALSE))</f>
        <v/>
      </c>
      <c r="B17" s="67">
        <v>3602287</v>
      </c>
      <c r="C17" s="60" t="str">
        <f>IF(ISERROR(VLOOKUP(B17,[1]!tesserati[#Data],2,FALSE)),"",VLOOKUP(B17,[1]!tesserati[#Data],2,FALSE))</f>
        <v/>
      </c>
      <c r="D17" s="60" t="str">
        <f>IF(ISERROR(VLOOKUP(B17,[1]!tesserati[#Data],3,FALSE)),"",VLOOKUP(B17,[1]!tesserati[#Data],3,FALSE))</f>
        <v/>
      </c>
      <c r="E17" s="61" t="str">
        <f>IF(ISERROR(VLOOKUP(B17,[1]!tesserati[#Data],6,FALSE)),"",VLOOKUP(B17,[1]!tesserati[#Data],6,FALSE))</f>
        <v/>
      </c>
      <c r="F17" s="62" t="str">
        <f>IF(ISERROR(VLOOKUP(B17,[1]!tesserati[#Data],4,FALSE)),"",VLOOKUP(B17,[1]!tesserati[#Data],4,FALSE))</f>
        <v/>
      </c>
      <c r="G17" s="63" t="str">
        <f>IF(ISERROR(VLOOKUP(B17,[1]!tesserati[#Data],8,FALSE)),"",VLOOKUP(B17,[1]!tesserati[#Data],8,FALSE))</f>
        <v/>
      </c>
      <c r="H17" s="67"/>
      <c r="I17" s="64" t="str">
        <f>IF(ISERROR(VLOOKUP(B17,[1]!tesserati[#Data],7,FALSE)),"",VLOOKUP(B17,[1]!tesserati[#Data],7,FALSE))</f>
        <v/>
      </c>
      <c r="J17" s="65"/>
      <c r="K17" s="60">
        <v>10</v>
      </c>
      <c r="L17" s="66">
        <v>26</v>
      </c>
    </row>
    <row r="18" spans="1:12" ht="29.15" customHeight="1" x14ac:dyDescent="0.3">
      <c r="A18" s="68" t="str">
        <f>IF(ISERROR(VLOOKUP(B18,[1]!tesserati[#Data],9,FALSE)),"",VLOOKUP(B18,[1]!tesserati[#Data],9,FALSE))</f>
        <v/>
      </c>
      <c r="B18" s="69">
        <v>3602773</v>
      </c>
      <c r="C18" s="70" t="str">
        <f>IF(ISERROR(VLOOKUP(B18,[1]!tesserati[#Data],2,FALSE)),"",VLOOKUP(B18,[1]!tesserati[#Data],2,FALSE))</f>
        <v/>
      </c>
      <c r="D18" s="70" t="str">
        <f>IF(ISERROR(VLOOKUP(B18,[1]!tesserati[#Data],3,FALSE)),"",VLOOKUP(B18,[1]!tesserati[#Data],3,FALSE))</f>
        <v/>
      </c>
      <c r="E18" s="71" t="str">
        <f>IF(ISERROR(VLOOKUP(B18,[1]!tesserati[#Data],6,FALSE)),"",VLOOKUP(B18,[1]!tesserati[#Data],6,FALSE))</f>
        <v/>
      </c>
      <c r="F18" s="72" t="str">
        <f>IF(ISERROR(VLOOKUP(B18,[1]!tesserati[#Data],4,FALSE)),"",VLOOKUP(B18,[1]!tesserati[#Data],4,FALSE))</f>
        <v/>
      </c>
      <c r="G18" s="73" t="str">
        <f>IF(ISERROR(VLOOKUP(B18,[1]!tesserati[#Data],8,FALSE)),"",VLOOKUP(B18,[1]!tesserati[#Data],8,FALSE))</f>
        <v/>
      </c>
      <c r="H18" s="69"/>
      <c r="I18" s="74" t="str">
        <f>IF(ISERROR(VLOOKUP(B18,[1]!tesserati[#Data],7,FALSE)),"",VLOOKUP(B18,[1]!tesserati[#Data],7,FALSE))</f>
        <v/>
      </c>
      <c r="J18" s="75"/>
      <c r="K18" s="60">
        <v>11</v>
      </c>
      <c r="L18" s="66">
        <v>25</v>
      </c>
    </row>
    <row r="19" spans="1:12" ht="29.15" customHeight="1" x14ac:dyDescent="0.3">
      <c r="A19" s="68" t="str">
        <f>IF(ISERROR(VLOOKUP(B19,[1]!tesserati[#Data],9,FALSE)),"",VLOOKUP(B19,[1]!tesserati[#Data],9,FALSE))</f>
        <v/>
      </c>
      <c r="B19" s="69">
        <v>3603376</v>
      </c>
      <c r="C19" s="70" t="str">
        <f>IF(ISERROR(VLOOKUP(B19,[1]!tesserati[#Data],2,FALSE)),"",VLOOKUP(B19,[1]!tesserati[#Data],2,FALSE))</f>
        <v/>
      </c>
      <c r="D19" s="70" t="str">
        <f>IF(ISERROR(VLOOKUP(B19,[1]!tesserati[#Data],3,FALSE)),"",VLOOKUP(B19,[1]!tesserati[#Data],3,FALSE))</f>
        <v/>
      </c>
      <c r="E19" s="71" t="str">
        <f>IF(ISERROR(VLOOKUP(B19,[1]!tesserati[#Data],6,FALSE)),"",VLOOKUP(B19,[1]!tesserati[#Data],6,FALSE))</f>
        <v/>
      </c>
      <c r="F19" s="72" t="str">
        <f>IF(ISERROR(VLOOKUP(B19,[1]!tesserati[#Data],4,FALSE)),"",VLOOKUP(B19,[1]!tesserati[#Data],4,FALSE))</f>
        <v/>
      </c>
      <c r="G19" s="73" t="str">
        <f>IF(ISERROR(VLOOKUP(B19,[1]!tesserati[#Data],8,FALSE)),"",VLOOKUP(B19,[1]!tesserati[#Data],8,FALSE))</f>
        <v/>
      </c>
      <c r="H19" s="69"/>
      <c r="I19" s="74" t="str">
        <f>IF(ISERROR(VLOOKUP(B19,[1]!tesserati[#Data],7,FALSE)),"",VLOOKUP(B19,[1]!tesserati[#Data],7,FALSE))</f>
        <v/>
      </c>
      <c r="J19" s="75"/>
      <c r="K19" s="60">
        <v>12</v>
      </c>
      <c r="L19" s="66">
        <v>24</v>
      </c>
    </row>
    <row r="20" spans="1:12" ht="29.15" customHeight="1" x14ac:dyDescent="0.3">
      <c r="A20" s="68" t="str">
        <f>IF(ISERROR(VLOOKUP(B20,[1]!tesserati[#Data],9,FALSE)),"",VLOOKUP(B20,[1]!tesserati[#Data],9,FALSE))</f>
        <v/>
      </c>
      <c r="B20" s="68">
        <v>3603951</v>
      </c>
      <c r="C20" s="70" t="str">
        <f>IF(ISERROR(VLOOKUP(B20,[1]!tesserati[#Data],2,FALSE)),"",VLOOKUP(B20,[1]!tesserati[#Data],2,FALSE))</f>
        <v/>
      </c>
      <c r="D20" s="70" t="str">
        <f>IF(ISERROR(VLOOKUP(B20,[1]!tesserati[#Data],3,FALSE)),"",VLOOKUP(B20,[1]!tesserati[#Data],3,FALSE))</f>
        <v/>
      </c>
      <c r="E20" s="71" t="str">
        <f>IF(ISERROR(VLOOKUP(B20,[1]!tesserati[#Data],6,FALSE)),"",VLOOKUP(B20,[1]!tesserati[#Data],6,FALSE))</f>
        <v/>
      </c>
      <c r="F20" s="72" t="str">
        <f>IF(ISERROR(VLOOKUP(B20,[1]!tesserati[#Data],4,FALSE)),"",VLOOKUP(B20,[1]!tesserati[#Data],4,FALSE))</f>
        <v/>
      </c>
      <c r="G20" s="73" t="str">
        <f>IF(ISERROR(VLOOKUP(B20,[1]!tesserati[#Data],8,FALSE)),"",VLOOKUP(B20,[1]!tesserati[#Data],8,FALSE))</f>
        <v/>
      </c>
      <c r="H20" s="70"/>
      <c r="I20" s="74" t="str">
        <f>IF(ISERROR(VLOOKUP(B20,[1]!tesserati[#Data],7,FALSE)),"",VLOOKUP(B20,[1]!tesserati[#Data],7,FALSE))</f>
        <v/>
      </c>
      <c r="J20" s="75"/>
      <c r="K20" s="60">
        <v>13</v>
      </c>
      <c r="L20" s="66">
        <v>23</v>
      </c>
    </row>
    <row r="21" spans="1:12" ht="29.15" customHeight="1" x14ac:dyDescent="0.3">
      <c r="A21" s="68" t="str">
        <f>IF(ISERROR(VLOOKUP(B21,[1]!tesserati[#Data],9,FALSE)),"",VLOOKUP(B21,[1]!tesserati[#Data],9,FALSE))</f>
        <v/>
      </c>
      <c r="B21" s="69">
        <v>3603356</v>
      </c>
      <c r="C21" s="70" t="str">
        <f>IF(ISERROR(VLOOKUP(B21,[1]!tesserati[#Data],2,FALSE)),"",VLOOKUP(B21,[1]!tesserati[#Data],2,FALSE))</f>
        <v/>
      </c>
      <c r="D21" s="70" t="str">
        <f>IF(ISERROR(VLOOKUP(B21,[1]!tesserati[#Data],3,FALSE)),"",VLOOKUP(B21,[1]!tesserati[#Data],3,FALSE))</f>
        <v/>
      </c>
      <c r="E21" s="71" t="str">
        <f>IF(ISERROR(VLOOKUP(B21,[1]!tesserati[#Data],6,FALSE)),"",VLOOKUP(B21,[1]!tesserati[#Data],6,FALSE))</f>
        <v/>
      </c>
      <c r="F21" s="72" t="str">
        <f>IF(ISERROR(VLOOKUP(B21,[1]!tesserati[#Data],4,FALSE)),"",VLOOKUP(B21,[1]!tesserati[#Data],4,FALSE))</f>
        <v/>
      </c>
      <c r="G21" s="73" t="str">
        <f>IF(ISERROR(VLOOKUP(B21,[1]!tesserati[#Data],8,FALSE)),"",VLOOKUP(B21,[1]!tesserati[#Data],8,FALSE))</f>
        <v/>
      </c>
      <c r="H21" s="69"/>
      <c r="I21" s="74" t="str">
        <f>IF(ISERROR(VLOOKUP(B21,[1]!tesserati[#Data],7,FALSE)),"",VLOOKUP(B21,[1]!tesserati[#Data],7,FALSE))</f>
        <v/>
      </c>
      <c r="J21" s="75"/>
      <c r="K21" s="60">
        <v>14</v>
      </c>
      <c r="L21" s="66">
        <v>22</v>
      </c>
    </row>
    <row r="22" spans="1:12" ht="29.15" customHeight="1" x14ac:dyDescent="0.3">
      <c r="A22" s="68" t="str">
        <f>IF(ISERROR(VLOOKUP(B22,[1]!tesserati[#Data],9,FALSE)),"",VLOOKUP(B22,[1]!tesserati[#Data],9,FALSE))</f>
        <v/>
      </c>
      <c r="B22" s="69">
        <v>3602439</v>
      </c>
      <c r="C22" s="70" t="str">
        <f>IF(ISERROR(VLOOKUP(B22,[1]!tesserati[#Data],2,FALSE)),"",VLOOKUP(B22,[1]!tesserati[#Data],2,FALSE))</f>
        <v/>
      </c>
      <c r="D22" s="70" t="str">
        <f>IF(ISERROR(VLOOKUP(B22,[1]!tesserati[#Data],3,FALSE)),"",VLOOKUP(B22,[1]!tesserati[#Data],3,FALSE))</f>
        <v/>
      </c>
      <c r="E22" s="71" t="str">
        <f>IF(ISERROR(VLOOKUP(B22,[1]!tesserati[#Data],6,FALSE)),"",VLOOKUP(B22,[1]!tesserati[#Data],6,FALSE))</f>
        <v/>
      </c>
      <c r="F22" s="72" t="str">
        <f>IF(ISERROR(VLOOKUP(B22,[1]!tesserati[#Data],4,FALSE)),"",VLOOKUP(B22,[1]!tesserati[#Data],4,FALSE))</f>
        <v/>
      </c>
      <c r="G22" s="73" t="str">
        <f>IF(ISERROR(VLOOKUP(B22,[1]!tesserati[#Data],8,FALSE)),"",VLOOKUP(B22,[1]!tesserati[#Data],8,FALSE))</f>
        <v/>
      </c>
      <c r="H22" s="69"/>
      <c r="I22" s="74" t="str">
        <f>IF(ISERROR(VLOOKUP(B22,[1]!tesserati[#Data],7,FALSE)),"",VLOOKUP(B22,[1]!tesserati[#Data],7,FALSE))</f>
        <v/>
      </c>
      <c r="J22" s="75"/>
      <c r="K22" s="60">
        <v>15</v>
      </c>
      <c r="L22" s="66">
        <v>21</v>
      </c>
    </row>
    <row r="23" spans="1:12" ht="29.15" customHeight="1" x14ac:dyDescent="0.3">
      <c r="A23" s="68" t="str">
        <f>IF(ISERROR(VLOOKUP(B23,[1]!tesserati[#Data],9,FALSE)),"",VLOOKUP(B23,[1]!tesserati[#Data],9,FALSE))</f>
        <v/>
      </c>
      <c r="B23" s="76">
        <v>3603117</v>
      </c>
      <c r="C23" s="70" t="str">
        <f>IF(ISERROR(VLOOKUP(B23,[1]!tesserati[#Data],2,FALSE)),"",VLOOKUP(B23,[1]!tesserati[#Data],2,FALSE))</f>
        <v/>
      </c>
      <c r="D23" s="70" t="str">
        <f>IF(ISERROR(VLOOKUP(B23,[1]!tesserati[#Data],3,FALSE)),"",VLOOKUP(B23,[1]!tesserati[#Data],3,FALSE))</f>
        <v/>
      </c>
      <c r="E23" s="71" t="str">
        <f>IF(ISERROR(VLOOKUP(B23,[1]!tesserati[#Data],6,FALSE)),"",VLOOKUP(B23,[1]!tesserati[#Data],6,FALSE))</f>
        <v/>
      </c>
      <c r="F23" s="72" t="str">
        <f>IF(ISERROR(VLOOKUP(B23,[1]!tesserati[#Data],4,FALSE)),"",VLOOKUP(B23,[1]!tesserati[#Data],4,FALSE))</f>
        <v/>
      </c>
      <c r="G23" s="73" t="str">
        <f>IF(ISERROR(VLOOKUP(B23,[1]!tesserati[#Data],8,FALSE)),"",VLOOKUP(B23,[1]!tesserati[#Data],8,FALSE))</f>
        <v/>
      </c>
      <c r="H23" s="70"/>
      <c r="I23" s="74" t="str">
        <f>IF(ISERROR(VLOOKUP(B23,[1]!tesserati[#Data],7,FALSE)),"",VLOOKUP(B23,[1]!tesserati[#Data],7,FALSE))</f>
        <v/>
      </c>
      <c r="J23" s="75"/>
      <c r="K23" s="60">
        <v>16</v>
      </c>
      <c r="L23" s="66">
        <v>20</v>
      </c>
    </row>
    <row r="24" spans="1:12" ht="29.15" customHeight="1" x14ac:dyDescent="0.3">
      <c r="A24" s="68" t="str">
        <f>IF(ISERROR(VLOOKUP(B24,[1]!tesserati[#Data],9,FALSE)),"",VLOOKUP(B24,[1]!tesserati[#Data],9,FALSE))</f>
        <v/>
      </c>
      <c r="B24" s="77">
        <v>3603357</v>
      </c>
      <c r="C24" s="70" t="str">
        <f>IF(ISERROR(VLOOKUP(B24,[1]!tesserati[#Data],2,FALSE)),"",VLOOKUP(B24,[1]!tesserati[#Data],2,FALSE))</f>
        <v/>
      </c>
      <c r="D24" s="70" t="str">
        <f>IF(ISERROR(VLOOKUP(B24,[1]!tesserati[#Data],3,FALSE)),"",VLOOKUP(B24,[1]!tesserati[#Data],3,FALSE))</f>
        <v/>
      </c>
      <c r="E24" s="71" t="str">
        <f>IF(ISERROR(VLOOKUP(B24,[1]!tesserati[#Data],6,FALSE)),"",VLOOKUP(B24,[1]!tesserati[#Data],6,FALSE))</f>
        <v/>
      </c>
      <c r="F24" s="72" t="str">
        <f>IF(ISERROR(VLOOKUP(B24,[1]!tesserati[#Data],4,FALSE)),"",VLOOKUP(B24,[1]!tesserati[#Data],4,FALSE))</f>
        <v/>
      </c>
      <c r="G24" s="73" t="str">
        <f>IF(ISERROR(VLOOKUP(B24,[1]!tesserati[#Data],8,FALSE)),"",VLOOKUP(B24,[1]!tesserati[#Data],8,FALSE))</f>
        <v/>
      </c>
      <c r="H24" s="70"/>
      <c r="I24" s="74" t="str">
        <f>IF(ISERROR(VLOOKUP(B24,[1]!tesserati[#Data],7,FALSE)),"",VLOOKUP(B24,[1]!tesserati[#Data],7,FALSE))</f>
        <v/>
      </c>
      <c r="J24" s="75"/>
      <c r="K24" s="60">
        <v>17</v>
      </c>
      <c r="L24" s="66">
        <v>19</v>
      </c>
    </row>
    <row r="25" spans="1:12" ht="29.15" customHeight="1" x14ac:dyDescent="0.3">
      <c r="A25" s="68" t="str">
        <f>IF(ISERROR(VLOOKUP(B25,[1]!tesserati[#Data],9,FALSE)),"",VLOOKUP(B25,[1]!tesserati[#Data],9,FALSE))</f>
        <v/>
      </c>
      <c r="B25" s="76">
        <v>3602316</v>
      </c>
      <c r="C25" s="70" t="str">
        <f>IF(ISERROR(VLOOKUP(B25,[1]!tesserati[#Data],2,FALSE)),"",VLOOKUP(B25,[1]!tesserati[#Data],2,FALSE))</f>
        <v/>
      </c>
      <c r="D25" s="70" t="str">
        <f>IF(ISERROR(VLOOKUP(B25,[1]!tesserati[#Data],3,FALSE)),"",VLOOKUP(B25,[1]!tesserati[#Data],3,FALSE))</f>
        <v/>
      </c>
      <c r="E25" s="71" t="str">
        <f>IF(ISERROR(VLOOKUP(B25,[1]!tesserati[#Data],6,FALSE)),"",VLOOKUP(B25,[1]!tesserati[#Data],6,FALSE))</f>
        <v/>
      </c>
      <c r="F25" s="72" t="str">
        <f>IF(ISERROR(VLOOKUP(B25,[1]!tesserati[#Data],4,FALSE)),"",VLOOKUP(B25,[1]!tesserati[#Data],4,FALSE))</f>
        <v/>
      </c>
      <c r="G25" s="73" t="str">
        <f>IF(ISERROR(VLOOKUP(B25,[1]!tesserati[#Data],8,FALSE)),"",VLOOKUP(B25,[1]!tesserati[#Data],8,FALSE))</f>
        <v/>
      </c>
      <c r="H25" s="70"/>
      <c r="I25" s="74" t="str">
        <f>IF(ISERROR(VLOOKUP(B25,[1]!tesserati[#Data],7,FALSE)),"",VLOOKUP(B25,[1]!tesserati[#Data],7,FALSE))</f>
        <v/>
      </c>
      <c r="J25" s="75"/>
      <c r="K25" s="60">
        <v>18</v>
      </c>
      <c r="L25" s="66">
        <v>18</v>
      </c>
    </row>
    <row r="26" spans="1:12" ht="29.15" customHeight="1" x14ac:dyDescent="0.3">
      <c r="A26" s="68" t="str">
        <f>IF(ISERROR(VLOOKUP(B26,[1]!tesserati[#Data],9,FALSE)),"",VLOOKUP(B26,[1]!tesserati[#Data],9,FALSE))</f>
        <v/>
      </c>
      <c r="B26" s="70">
        <v>3603406</v>
      </c>
      <c r="C26" s="70" t="str">
        <f>IF(ISERROR(VLOOKUP(B26,[1]!tesserati[#Data],2,FALSE)),"",VLOOKUP(B26,[1]!tesserati[#Data],2,FALSE))</f>
        <v/>
      </c>
      <c r="D26" s="70" t="str">
        <f>IF(ISERROR(VLOOKUP(B26,[1]!tesserati[#Data],3,FALSE)),"",VLOOKUP(B26,[1]!tesserati[#Data],3,FALSE))</f>
        <v/>
      </c>
      <c r="E26" s="71" t="str">
        <f>IF(ISERROR(VLOOKUP(B26,[1]!tesserati[#Data],6,FALSE)),"",VLOOKUP(B26,[1]!tesserati[#Data],6,FALSE))</f>
        <v/>
      </c>
      <c r="F26" s="72" t="str">
        <f>IF(ISERROR(VLOOKUP(B26,[1]!tesserati[#Data],4,FALSE)),"",VLOOKUP(B26,[1]!tesserati[#Data],4,FALSE))</f>
        <v/>
      </c>
      <c r="G26" s="73" t="str">
        <f>IF(ISERROR(VLOOKUP(B26,[1]!tesserati[#Data],8,FALSE)),"",VLOOKUP(B26,[1]!tesserati[#Data],8,FALSE))</f>
        <v/>
      </c>
      <c r="H26" s="70"/>
      <c r="I26" s="74" t="str">
        <f>IF(ISERROR(VLOOKUP(B26,[1]!tesserati[#Data],7,FALSE)),"",VLOOKUP(B26,[1]!tesserati[#Data],7,FALSE))</f>
        <v/>
      </c>
      <c r="J26" s="75"/>
      <c r="K26" s="60">
        <v>19</v>
      </c>
      <c r="L26" s="66">
        <v>17</v>
      </c>
    </row>
    <row r="27" spans="1:12" ht="29.15" customHeight="1" x14ac:dyDescent="0.3">
      <c r="A27" s="68" t="str">
        <f>IF(ISERROR(VLOOKUP(B27,[1]!tesserati[#Data],9,FALSE)),"",VLOOKUP(B27,[1]!tesserati[#Data],9,FALSE))</f>
        <v/>
      </c>
      <c r="B27" s="69">
        <v>3603365</v>
      </c>
      <c r="C27" s="70" t="str">
        <f>IF(ISERROR(VLOOKUP(B27,[1]!tesserati[#Data],2,FALSE)),"",VLOOKUP(B27,[1]!tesserati[#Data],2,FALSE))</f>
        <v/>
      </c>
      <c r="D27" s="70" t="str">
        <f>IF(ISERROR(VLOOKUP(B27,[1]!tesserati[#Data],3,FALSE)),"",VLOOKUP(B27,[1]!tesserati[#Data],3,FALSE))</f>
        <v/>
      </c>
      <c r="E27" s="71" t="str">
        <f>IF(ISERROR(VLOOKUP(B27,[1]!tesserati[#Data],6,FALSE)),"",VLOOKUP(B27,[1]!tesserati[#Data],6,FALSE))</f>
        <v/>
      </c>
      <c r="F27" s="72" t="str">
        <f>IF(ISERROR(VLOOKUP(B27,[1]!tesserati[#Data],4,FALSE)),"",VLOOKUP(B27,[1]!tesserati[#Data],4,FALSE))</f>
        <v/>
      </c>
      <c r="G27" s="73" t="str">
        <f>IF(ISERROR(VLOOKUP(B27,[1]!tesserati[#Data],8,FALSE)),"",VLOOKUP(B27,[1]!tesserati[#Data],8,FALSE))</f>
        <v/>
      </c>
      <c r="H27" s="70"/>
      <c r="I27" s="74" t="str">
        <f>IF(ISERROR(VLOOKUP(B27,[1]!tesserati[#Data],7,FALSE)),"",VLOOKUP(B27,[1]!tesserati[#Data],7,FALSE))</f>
        <v/>
      </c>
      <c r="J27" s="75"/>
      <c r="K27" s="60">
        <v>20</v>
      </c>
      <c r="L27" s="66">
        <v>16</v>
      </c>
    </row>
    <row r="28" spans="1:12" ht="29.15" customHeight="1" x14ac:dyDescent="0.3">
      <c r="A28" s="58" t="str">
        <f>IF(ISERROR(VLOOKUP(B28,[1]!tesserati[#Data],9,FALSE)),"",VLOOKUP(B28,[1]!tesserati[#Data],9,FALSE))</f>
        <v/>
      </c>
      <c r="B28" s="59">
        <v>3603775</v>
      </c>
      <c r="C28" s="60" t="str">
        <f>IF(ISERROR(VLOOKUP(B28,[1]!tesserati[#Data],2,FALSE)),"",VLOOKUP(B28,[1]!tesserati[#Data],2,FALSE))</f>
        <v/>
      </c>
      <c r="D28" s="60" t="str">
        <f>IF(ISERROR(VLOOKUP(B28,[1]!tesserati[#Data],3,FALSE)),"",VLOOKUP(B28,[1]!tesserati[#Data],3,FALSE))</f>
        <v/>
      </c>
      <c r="E28" s="61" t="str">
        <f>IF(ISERROR(VLOOKUP(B28,[1]!tesserati[#Data],6,FALSE)),"",VLOOKUP(B28,[1]!tesserati[#Data],6,FALSE))</f>
        <v/>
      </c>
      <c r="F28" s="62" t="str">
        <f>IF(ISERROR(VLOOKUP(B28,[1]!tesserati[#Data],4,FALSE)),"",VLOOKUP(B28,[1]!tesserati[#Data],4,FALSE))</f>
        <v/>
      </c>
      <c r="G28" s="63" t="str">
        <f>IF(ISERROR(VLOOKUP(B28,[1]!tesserati[#Data],8,FALSE)),"",VLOOKUP(B28,[1]!tesserati[#Data],8,FALSE))</f>
        <v/>
      </c>
      <c r="H28" s="60"/>
      <c r="I28" s="64" t="str">
        <f>IF(ISERROR(VLOOKUP(B28,[1]!tesserati[#Data],7,FALSE)),"",VLOOKUP(B28,[1]!tesserati[#Data],7,FALSE))</f>
        <v/>
      </c>
      <c r="J28" s="65"/>
      <c r="K28" s="60">
        <v>21</v>
      </c>
      <c r="L28" s="66">
        <v>15</v>
      </c>
    </row>
    <row r="29" spans="1:12" ht="29.15" customHeight="1" x14ac:dyDescent="0.3">
      <c r="A29" s="58" t="str">
        <f>IF(ISERROR(VLOOKUP(B29,[1]!tesserati[#Data],9,FALSE)),"",VLOOKUP(B29,[1]!tesserati[#Data],9,FALSE))</f>
        <v/>
      </c>
      <c r="B29" s="59">
        <v>3603773</v>
      </c>
      <c r="C29" s="60" t="str">
        <f>IF(ISERROR(VLOOKUP(B29,[1]!tesserati[#Data],2,FALSE)),"",VLOOKUP(B29,[1]!tesserati[#Data],2,FALSE))</f>
        <v/>
      </c>
      <c r="D29" s="60" t="str">
        <f>IF(ISERROR(VLOOKUP(B29,[1]!tesserati[#Data],3,FALSE)),"",VLOOKUP(B29,[1]!tesserati[#Data],3,FALSE))</f>
        <v/>
      </c>
      <c r="E29" s="61" t="str">
        <f>IF(ISERROR(VLOOKUP(B29,[1]!tesserati[#Data],6,FALSE)),"",VLOOKUP(B29,[1]!tesserati[#Data],6,FALSE))</f>
        <v/>
      </c>
      <c r="F29" s="62" t="str">
        <f>IF(ISERROR(VLOOKUP(B29,[1]!tesserati[#Data],4,FALSE)),"",VLOOKUP(B29,[1]!tesserati[#Data],4,FALSE))</f>
        <v/>
      </c>
      <c r="G29" s="63" t="str">
        <f>IF(ISERROR(VLOOKUP(B29,[1]!tesserati[#Data],8,FALSE)),"",VLOOKUP(B29,[1]!tesserati[#Data],8,FALSE))</f>
        <v/>
      </c>
      <c r="H29" s="60"/>
      <c r="I29" s="64" t="str">
        <f>IF(ISERROR(VLOOKUP(B29,[1]!tesserati[#Data],7,FALSE)),"",VLOOKUP(B29,[1]!tesserati[#Data],7,FALSE))</f>
        <v/>
      </c>
      <c r="J29" s="65"/>
      <c r="K29" s="60">
        <v>22</v>
      </c>
      <c r="L29" s="66">
        <v>14</v>
      </c>
    </row>
    <row r="30" spans="1:12" ht="29.15" customHeight="1" x14ac:dyDescent="0.3">
      <c r="A30" s="58" t="str">
        <f>IF(ISERROR(VLOOKUP(B30,[1]!tesserati[#Data],9,FALSE)),"",VLOOKUP(B30,[1]!tesserati[#Data],9,FALSE))</f>
        <v/>
      </c>
      <c r="B30" s="59">
        <v>3602384</v>
      </c>
      <c r="C30" s="60" t="str">
        <f>IF(ISERROR(VLOOKUP(B30,[1]!tesserati[#Data],2,FALSE)),"",VLOOKUP(B30,[1]!tesserati[#Data],2,FALSE))</f>
        <v/>
      </c>
      <c r="D30" s="60" t="str">
        <f>IF(ISERROR(VLOOKUP(B30,[1]!tesserati[#Data],3,FALSE)),"",VLOOKUP(B30,[1]!tesserati[#Data],3,FALSE))</f>
        <v/>
      </c>
      <c r="E30" s="61" t="str">
        <f>IF(ISERROR(VLOOKUP(B30,[1]!tesserati[#Data],6,FALSE)),"",VLOOKUP(B30,[1]!tesserati[#Data],6,FALSE))</f>
        <v/>
      </c>
      <c r="F30" s="62" t="str">
        <f>IF(ISERROR(VLOOKUP(B30,[1]!tesserati[#Data],4,FALSE)),"",VLOOKUP(B30,[1]!tesserati[#Data],4,FALSE))</f>
        <v/>
      </c>
      <c r="G30" s="63" t="str">
        <f>IF(ISERROR(VLOOKUP(B30,[1]!tesserati[#Data],8,FALSE)),"",VLOOKUP(B30,[1]!tesserati[#Data],8,FALSE))</f>
        <v/>
      </c>
      <c r="H30" s="60"/>
      <c r="I30" s="64" t="str">
        <f>IF(ISERROR(VLOOKUP(B30,[1]!tesserati[#Data],7,FALSE)),"",VLOOKUP(B30,[1]!tesserati[#Data],7,FALSE))</f>
        <v/>
      </c>
      <c r="J30" s="65"/>
      <c r="K30" s="60">
        <v>23</v>
      </c>
      <c r="L30" s="66">
        <v>13</v>
      </c>
    </row>
    <row r="31" spans="1:12" ht="29.15" customHeight="1" x14ac:dyDescent="0.3">
      <c r="A31" s="58" t="str">
        <f>IF(ISERROR(VLOOKUP(B31,[1]!tesserati[#Data],9,FALSE)),"",VLOOKUP(B31,[1]!tesserati[#Data],9,FALSE))</f>
        <v/>
      </c>
      <c r="B31" s="58">
        <v>3602313</v>
      </c>
      <c r="C31" s="60" t="str">
        <f>IF(ISERROR(VLOOKUP(B31,[1]!tesserati[#Data],2,FALSE)),"",VLOOKUP(B31,[1]!tesserati[#Data],2,FALSE))</f>
        <v/>
      </c>
      <c r="D31" s="60" t="str">
        <f>IF(ISERROR(VLOOKUP(B31,[1]!tesserati[#Data],3,FALSE)),"",VLOOKUP(B31,[1]!tesserati[#Data],3,FALSE))</f>
        <v/>
      </c>
      <c r="E31" s="61" t="str">
        <f>IF(ISERROR(VLOOKUP(B31,[1]!tesserati[#Data],6,FALSE)),"",VLOOKUP(B31,[1]!tesserati[#Data],6,FALSE))</f>
        <v/>
      </c>
      <c r="F31" s="62" t="str">
        <f>IF(ISERROR(VLOOKUP(B31,[1]!tesserati[#Data],4,FALSE)),"",VLOOKUP(B31,[1]!tesserati[#Data],4,FALSE))</f>
        <v/>
      </c>
      <c r="G31" s="63" t="str">
        <f>IF(ISERROR(VLOOKUP(B31,[1]!tesserati[#Data],8,FALSE)),"",VLOOKUP(B31,[1]!tesserati[#Data],8,FALSE))</f>
        <v/>
      </c>
      <c r="H31" s="60"/>
      <c r="I31" s="64" t="str">
        <f>IF(ISERROR(VLOOKUP(B31,[1]!tesserati[#Data],7,FALSE)),"",VLOOKUP(B31,[1]!tesserati[#Data],7,FALSE))</f>
        <v/>
      </c>
      <c r="J31" s="65"/>
      <c r="K31" s="60">
        <v>24</v>
      </c>
      <c r="L31" s="66">
        <v>12</v>
      </c>
    </row>
    <row r="32" spans="1:12" ht="29.15" customHeight="1" x14ac:dyDescent="0.3">
      <c r="A32" s="58" t="str">
        <f>IF(ISERROR(VLOOKUP(B32,[1]!tesserati[#Data],9,FALSE)),"",VLOOKUP(B32,[1]!tesserati[#Data],9,FALSE))</f>
        <v/>
      </c>
      <c r="B32" s="58">
        <v>3604199</v>
      </c>
      <c r="C32" s="60" t="str">
        <f>IF(ISERROR(VLOOKUP(B32,[1]!tesserati[#Data],2,FALSE)),"",VLOOKUP(B32,[1]!tesserati[#Data],2,FALSE))</f>
        <v/>
      </c>
      <c r="D32" s="60" t="str">
        <f>IF(ISERROR(VLOOKUP(B32,[1]!tesserati[#Data],3,FALSE)),"",VLOOKUP(B32,[1]!tesserati[#Data],3,FALSE))</f>
        <v/>
      </c>
      <c r="E32" s="61" t="str">
        <f>IF(ISERROR(VLOOKUP(B32,[1]!tesserati[#Data],6,FALSE)),"",VLOOKUP(B32,[1]!tesserati[#Data],6,FALSE))</f>
        <v/>
      </c>
      <c r="F32" s="62" t="str">
        <f>IF(ISERROR(VLOOKUP(B32,[1]!tesserati[#Data],4,FALSE)),"",VLOOKUP(B32,[1]!tesserati[#Data],4,FALSE))</f>
        <v/>
      </c>
      <c r="G32" s="63" t="str">
        <f>IF(ISERROR(VLOOKUP(B32,[1]!tesserati[#Data],8,FALSE)),"",VLOOKUP(B32,[1]!tesserati[#Data],8,FALSE))</f>
        <v/>
      </c>
      <c r="H32" s="60"/>
      <c r="I32" s="64" t="str">
        <f>IF(ISERROR(VLOOKUP(B32,[1]!tesserati[#Data],7,FALSE)),"",VLOOKUP(B32,[1]!tesserati[#Data],7,FALSE))</f>
        <v/>
      </c>
      <c r="J32" s="65"/>
      <c r="K32" s="60">
        <v>25</v>
      </c>
      <c r="L32" s="66">
        <v>11</v>
      </c>
    </row>
    <row r="33" spans="1:12" ht="29.15" customHeight="1" x14ac:dyDescent="0.3">
      <c r="A33" s="58" t="str">
        <f>IF(ISERROR(VLOOKUP(B33,[1]!tesserati[#Data],9,FALSE)),"",VLOOKUP(B33,[1]!tesserati[#Data],9,FALSE))</f>
        <v/>
      </c>
      <c r="B33" s="58">
        <v>3603992</v>
      </c>
      <c r="C33" s="60" t="str">
        <f>IF(ISERROR(VLOOKUP(B33,[1]!tesserati[#Data],2,FALSE)),"",VLOOKUP(B33,[1]!tesserati[#Data],2,FALSE))</f>
        <v/>
      </c>
      <c r="D33" s="60" t="str">
        <f>IF(ISERROR(VLOOKUP(B33,[1]!tesserati[#Data],3,FALSE)),"",VLOOKUP(B33,[1]!tesserati[#Data],3,FALSE))</f>
        <v/>
      </c>
      <c r="E33" s="61" t="str">
        <f>IF(ISERROR(VLOOKUP(B33,[1]!tesserati[#Data],6,FALSE)),"",VLOOKUP(B33,[1]!tesserati[#Data],6,FALSE))</f>
        <v/>
      </c>
      <c r="F33" s="62" t="str">
        <f>IF(ISERROR(VLOOKUP(B33,[1]!tesserati[#Data],4,FALSE)),"",VLOOKUP(B33,[1]!tesserati[#Data],4,FALSE))</f>
        <v/>
      </c>
      <c r="G33" s="63" t="str">
        <f>IF(ISERROR(VLOOKUP(B33,[1]!tesserati[#Data],8,FALSE)),"",VLOOKUP(B33,[1]!tesserati[#Data],8,FALSE))</f>
        <v/>
      </c>
      <c r="H33" s="60"/>
      <c r="I33" s="64" t="str">
        <f>IF(ISERROR(VLOOKUP(B33,[1]!tesserati[#Data],7,FALSE)),"",VLOOKUP(B33,[1]!tesserati[#Data],7,FALSE))</f>
        <v/>
      </c>
      <c r="J33" s="65"/>
      <c r="K33" s="60">
        <v>26</v>
      </c>
      <c r="L33" s="66">
        <v>10</v>
      </c>
    </row>
    <row r="34" spans="1:12" ht="29.15" customHeight="1" x14ac:dyDescent="0.3">
      <c r="A34" s="58" t="str">
        <f>IF(ISERROR(VLOOKUP(B34,[1]!tesserati[#Data],9,FALSE)),"",VLOOKUP(B34,[1]!tesserati[#Data],9,FALSE))</f>
        <v/>
      </c>
      <c r="B34" s="58">
        <v>3602600</v>
      </c>
      <c r="C34" s="60" t="str">
        <f>IF(ISERROR(VLOOKUP(B34,[1]!tesserati[#Data],2,FALSE)),"",VLOOKUP(B34,[1]!tesserati[#Data],2,FALSE))</f>
        <v/>
      </c>
      <c r="D34" s="60" t="str">
        <f>IF(ISERROR(VLOOKUP(B34,[1]!tesserati[#Data],3,FALSE)),"",VLOOKUP(B34,[1]!tesserati[#Data],3,FALSE))</f>
        <v/>
      </c>
      <c r="E34" s="61" t="str">
        <f>IF(ISERROR(VLOOKUP(B34,[1]!tesserati[#Data],6,FALSE)),"",VLOOKUP(B34,[1]!tesserati[#Data],6,FALSE))</f>
        <v/>
      </c>
      <c r="F34" s="62" t="str">
        <f>IF(ISERROR(VLOOKUP(B34,[1]!tesserati[#Data],4,FALSE)),"",VLOOKUP(B34,[1]!tesserati[#Data],4,FALSE))</f>
        <v/>
      </c>
      <c r="G34" s="63" t="str">
        <f>IF(ISERROR(VLOOKUP(B34,[1]!tesserati[#Data],8,FALSE)),"",VLOOKUP(B34,[1]!tesserati[#Data],8,FALSE))</f>
        <v/>
      </c>
      <c r="H34" s="60"/>
      <c r="I34" s="64" t="str">
        <f>IF(ISERROR(VLOOKUP(B34,[1]!tesserati[#Data],7,FALSE)),"",VLOOKUP(B34,[1]!tesserati[#Data],7,FALSE))</f>
        <v/>
      </c>
      <c r="J34" s="65"/>
      <c r="K34" s="60">
        <v>27</v>
      </c>
      <c r="L34" s="66">
        <v>9</v>
      </c>
    </row>
    <row r="35" spans="1:12" ht="29.15" customHeight="1" x14ac:dyDescent="0.3">
      <c r="A35" s="58" t="str">
        <f>IF(ISERROR(VLOOKUP(B35,[1]!tesserati[#Data],9,FALSE)),"",VLOOKUP(B35,[1]!tesserati[#Data],9,FALSE))</f>
        <v/>
      </c>
      <c r="B35" s="58">
        <v>3603696</v>
      </c>
      <c r="C35" s="60" t="str">
        <f>IF(ISERROR(VLOOKUP(B35,[1]!tesserati[#Data],2,FALSE)),"",VLOOKUP(B35,[1]!tesserati[#Data],2,FALSE))</f>
        <v/>
      </c>
      <c r="D35" s="60" t="str">
        <f>IF(ISERROR(VLOOKUP(B35,[1]!tesserati[#Data],3,FALSE)),"",VLOOKUP(B35,[1]!tesserati[#Data],3,FALSE))</f>
        <v/>
      </c>
      <c r="E35" s="61" t="str">
        <f>IF(ISERROR(VLOOKUP(B35,[1]!tesserati[#Data],6,FALSE)),"",VLOOKUP(B35,[1]!tesserati[#Data],6,FALSE))</f>
        <v/>
      </c>
      <c r="F35" s="62" t="str">
        <f>IF(ISERROR(VLOOKUP(B35,[1]!tesserati[#Data],4,FALSE)),"",VLOOKUP(B35,[1]!tesserati[#Data],4,FALSE))</f>
        <v/>
      </c>
      <c r="G35" s="63" t="str">
        <f>IF(ISERROR(VLOOKUP(B35,[1]!tesserati[#Data],8,FALSE)),"",VLOOKUP(B35,[1]!tesserati[#Data],8,FALSE))</f>
        <v/>
      </c>
      <c r="H35" s="60"/>
      <c r="I35" s="64" t="str">
        <f>IF(ISERROR(VLOOKUP(B35,[1]!tesserati[#Data],7,FALSE)),"",VLOOKUP(B35,[1]!tesserati[#Data],7,FALSE))</f>
        <v/>
      </c>
      <c r="J35" s="65"/>
      <c r="K35" s="60">
        <v>28</v>
      </c>
      <c r="L35" s="66">
        <v>8</v>
      </c>
    </row>
    <row r="36" spans="1:12" ht="29.15" customHeight="1" x14ac:dyDescent="0.3">
      <c r="A36" s="58" t="str">
        <f>IF(ISERROR(VLOOKUP(B36,[1]!tesserati[#Data],9,FALSE)),"",VLOOKUP(B36,[1]!tesserati[#Data],9,FALSE))</f>
        <v/>
      </c>
      <c r="B36" s="58" t="s">
        <v>772</v>
      </c>
      <c r="C36" s="60" t="str">
        <f>IF(ISERROR(VLOOKUP(B36,[1]!tesserati[#Data],2,FALSE)),"",VLOOKUP(B36,[1]!tesserati[#Data],2,FALSE))</f>
        <v/>
      </c>
      <c r="D36" s="60" t="str">
        <f>IF(ISERROR(VLOOKUP(B36,[1]!tesserati[#Data],3,FALSE)),"",VLOOKUP(B36,[1]!tesserati[#Data],3,FALSE))</f>
        <v/>
      </c>
      <c r="E36" s="61" t="str">
        <f>IF(ISERROR(VLOOKUP(B36,[1]!tesserati[#Data],6,FALSE)),"",VLOOKUP(B36,[1]!tesserati[#Data],6,FALSE))</f>
        <v/>
      </c>
      <c r="F36" s="62" t="str">
        <f>IF(ISERROR(VLOOKUP(B36,[1]!tesserati[#Data],4,FALSE)),"",VLOOKUP(B36,[1]!tesserati[#Data],4,FALSE))</f>
        <v/>
      </c>
      <c r="G36" s="63" t="str">
        <f>IF(ISERROR(VLOOKUP(B36,[1]!tesserati[#Data],8,FALSE)),"",VLOOKUP(B36,[1]!tesserati[#Data],8,FALSE))</f>
        <v/>
      </c>
      <c r="H36" s="60"/>
      <c r="I36" s="64" t="str">
        <f>IF(ISERROR(VLOOKUP(B36,[1]!tesserati[#Data],7,FALSE)),"",VLOOKUP(B36,[1]!tesserati[#Data],7,FALSE))</f>
        <v/>
      </c>
      <c r="J36" s="65"/>
      <c r="K36" s="60">
        <v>29</v>
      </c>
      <c r="L36" s="66">
        <v>7</v>
      </c>
    </row>
    <row r="37" spans="1:12" ht="29.15" customHeight="1" x14ac:dyDescent="0.3">
      <c r="A37" s="58" t="str">
        <f>IF(ISERROR(VLOOKUP(B37,[1]!tesserati[#Data],9,FALSE)),"",VLOOKUP(B37,[1]!tesserati[#Data],9,FALSE))</f>
        <v/>
      </c>
      <c r="B37" s="58">
        <v>3603940</v>
      </c>
      <c r="C37" s="60" t="str">
        <f>IF(ISERROR(VLOOKUP(B37,[1]!tesserati[#Data],2,FALSE)),"",VLOOKUP(B37,[1]!tesserati[#Data],2,FALSE))</f>
        <v/>
      </c>
      <c r="D37" s="60" t="str">
        <f>IF(ISERROR(VLOOKUP(B37,[1]!tesserati[#Data],3,FALSE)),"",VLOOKUP(B37,[1]!tesserati[#Data],3,FALSE))</f>
        <v/>
      </c>
      <c r="E37" s="61" t="str">
        <f>IF(ISERROR(VLOOKUP(B37,[1]!tesserati[#Data],6,FALSE)),"",VLOOKUP(B37,[1]!tesserati[#Data],6,FALSE))</f>
        <v/>
      </c>
      <c r="F37" s="62" t="str">
        <f>IF(ISERROR(VLOOKUP(B37,[1]!tesserati[#Data],4,FALSE)),"",VLOOKUP(B37,[1]!tesserati[#Data],4,FALSE))</f>
        <v/>
      </c>
      <c r="G37" s="63" t="str">
        <f>IF(ISERROR(VLOOKUP(B37,[1]!tesserati[#Data],8,FALSE)),"",VLOOKUP(B37,[1]!tesserati[#Data],8,FALSE))</f>
        <v/>
      </c>
      <c r="H37" s="60"/>
      <c r="I37" s="64" t="str">
        <f>IF(ISERROR(VLOOKUP(B37,[1]!tesserati[#Data],7,FALSE)),"",VLOOKUP(B37,[1]!tesserati[#Data],7,FALSE))</f>
        <v/>
      </c>
      <c r="J37" s="65"/>
      <c r="K37" s="60">
        <v>30</v>
      </c>
      <c r="L37" s="66">
        <v>6</v>
      </c>
    </row>
    <row r="38" spans="1:12" ht="29.15" customHeight="1" x14ac:dyDescent="0.3">
      <c r="A38" s="68" t="str">
        <f>IF(ISERROR(VLOOKUP(B38,[1]!tesserati[#Data],9,FALSE)),"",VLOOKUP(B38,[1]!tesserati[#Data],9,FALSE))</f>
        <v/>
      </c>
      <c r="B38" s="70">
        <v>3602451</v>
      </c>
      <c r="C38" s="70" t="str">
        <f>IF(ISERROR(VLOOKUP(B38,[1]!tesserati[#Data],2,FALSE)),"",VLOOKUP(B38,[1]!tesserati[#Data],2,FALSE))</f>
        <v/>
      </c>
      <c r="D38" s="70" t="str">
        <f>IF(ISERROR(VLOOKUP(B38,[1]!tesserati[#Data],3,FALSE)),"",VLOOKUP(B38,[1]!tesserati[#Data],3,FALSE))</f>
        <v/>
      </c>
      <c r="E38" s="71" t="str">
        <f>IF(ISERROR(VLOOKUP(B38,[1]!tesserati[#Data],6,FALSE)),"",VLOOKUP(B38,[1]!tesserati[#Data],6,FALSE))</f>
        <v/>
      </c>
      <c r="F38" s="72" t="str">
        <f>IF(ISERROR(VLOOKUP(B38,[1]!tesserati[#Data],4,FALSE)),"",VLOOKUP(B38,[1]!tesserati[#Data],4,FALSE))</f>
        <v/>
      </c>
      <c r="G38" s="73" t="str">
        <f>IF(ISERROR(VLOOKUP(B38,[1]!tesserati[#Data],8,FALSE)),"",VLOOKUP(B38,[1]!tesserati[#Data],8,FALSE))</f>
        <v/>
      </c>
      <c r="H38" s="70"/>
      <c r="I38" s="74" t="str">
        <f>IF(ISERROR(VLOOKUP(B38,[1]!tesserati[#Data],7,FALSE)),"",VLOOKUP(B38,[1]!tesserati[#Data],7,FALSE))</f>
        <v/>
      </c>
      <c r="J38" s="75"/>
      <c r="K38" s="60">
        <v>31</v>
      </c>
      <c r="L38" s="66">
        <v>5</v>
      </c>
    </row>
    <row r="39" spans="1:12" ht="29.15" customHeight="1" x14ac:dyDescent="0.3">
      <c r="A39" s="68" t="str">
        <f>IF(ISERROR(VLOOKUP(B39,[1]!tesserati[#Data],9,FALSE)),"",VLOOKUP(B39,[1]!tesserati[#Data],9,FALSE))</f>
        <v/>
      </c>
      <c r="B39" s="68">
        <v>3603690</v>
      </c>
      <c r="C39" s="70" t="str">
        <f>IF(ISERROR(VLOOKUP(B39,[1]!tesserati[#Data],2,FALSE)),"",VLOOKUP(B39,[1]!tesserati[#Data],2,FALSE))</f>
        <v/>
      </c>
      <c r="D39" s="70" t="str">
        <f>IF(ISERROR(VLOOKUP(B39,[1]!tesserati[#Data],3,FALSE)),"",VLOOKUP(B39,[1]!tesserati[#Data],3,FALSE))</f>
        <v/>
      </c>
      <c r="E39" s="71" t="str">
        <f>IF(ISERROR(VLOOKUP(B39,[1]!tesserati[#Data],6,FALSE)),"",VLOOKUP(B39,[1]!tesserati[#Data],6,FALSE))</f>
        <v/>
      </c>
      <c r="F39" s="72" t="str">
        <f>IF(ISERROR(VLOOKUP(B39,[1]!tesserati[#Data],4,FALSE)),"",VLOOKUP(B39,[1]!tesserati[#Data],4,FALSE))</f>
        <v/>
      </c>
      <c r="G39" s="73" t="str">
        <f>IF(ISERROR(VLOOKUP(B39,[1]!tesserati[#Data],8,FALSE)),"",VLOOKUP(B39,[1]!tesserati[#Data],8,FALSE))</f>
        <v/>
      </c>
      <c r="H39" s="70"/>
      <c r="I39" s="74" t="str">
        <f>IF(ISERROR(VLOOKUP(B39,[1]!tesserati[#Data],7,FALSE)),"",VLOOKUP(B39,[1]!tesserati[#Data],7,FALSE))</f>
        <v/>
      </c>
      <c r="J39" s="75"/>
      <c r="K39" s="60">
        <v>32</v>
      </c>
      <c r="L39" s="66">
        <v>5</v>
      </c>
    </row>
    <row r="40" spans="1:12" ht="29.15" customHeight="1" x14ac:dyDescent="0.3">
      <c r="A40" s="68" t="str">
        <f>IF(ISERROR(VLOOKUP(B40,[1]!tesserati[#Data],9,FALSE)),"",VLOOKUP(B40,[1]!tesserati[#Data],9,FALSE))</f>
        <v/>
      </c>
      <c r="B40" s="68">
        <v>3602613</v>
      </c>
      <c r="C40" s="70" t="str">
        <f>IF(ISERROR(VLOOKUP(B40,[1]!tesserati[#Data],2,FALSE)),"",VLOOKUP(B40,[1]!tesserati[#Data],2,FALSE))</f>
        <v/>
      </c>
      <c r="D40" s="70" t="str">
        <f>IF(ISERROR(VLOOKUP(B40,[1]!tesserati[#Data],3,FALSE)),"",VLOOKUP(B40,[1]!tesserati[#Data],3,FALSE))</f>
        <v/>
      </c>
      <c r="E40" s="71" t="str">
        <f>IF(ISERROR(VLOOKUP(B40,[1]!tesserati[#Data],6,FALSE)),"",VLOOKUP(B40,[1]!tesserati[#Data],6,FALSE))</f>
        <v/>
      </c>
      <c r="F40" s="72" t="str">
        <f>IF(ISERROR(VLOOKUP(B40,[1]!tesserati[#Data],4,FALSE)),"",VLOOKUP(B40,[1]!tesserati[#Data],4,FALSE))</f>
        <v/>
      </c>
      <c r="G40" s="73" t="str">
        <f>IF(ISERROR(VLOOKUP(B40,[1]!tesserati[#Data],8,FALSE)),"",VLOOKUP(B40,[1]!tesserati[#Data],8,FALSE))</f>
        <v/>
      </c>
      <c r="H40" s="70"/>
      <c r="I40" s="74" t="str">
        <f>IF(ISERROR(VLOOKUP(B40,[1]!tesserati[#Data],7,FALSE)),"",VLOOKUP(B40,[1]!tesserati[#Data],7,FALSE))</f>
        <v/>
      </c>
      <c r="J40" s="75"/>
      <c r="K40" s="60">
        <v>33</v>
      </c>
      <c r="L40" s="66">
        <v>5</v>
      </c>
    </row>
    <row r="41" spans="1:12" ht="29.15" customHeight="1" x14ac:dyDescent="0.3">
      <c r="A41" s="68" t="str">
        <f>IF(ISERROR(VLOOKUP(B41,[1]!tesserati[#Data],9,FALSE)),"",VLOOKUP(B41,[1]!tesserati[#Data],9,FALSE))</f>
        <v/>
      </c>
      <c r="B41" s="68">
        <v>3603823</v>
      </c>
      <c r="C41" s="70" t="str">
        <f>IF(ISERROR(VLOOKUP(B41,[1]!tesserati[#Data],2,FALSE)),"",VLOOKUP(B41,[1]!tesserati[#Data],2,FALSE))</f>
        <v/>
      </c>
      <c r="D41" s="70" t="str">
        <f>IF(ISERROR(VLOOKUP(B41,[1]!tesserati[#Data],3,FALSE)),"",VLOOKUP(B41,[1]!tesserati[#Data],3,FALSE))</f>
        <v/>
      </c>
      <c r="E41" s="71" t="str">
        <f>IF(ISERROR(VLOOKUP(B41,[1]!tesserati[#Data],6,FALSE)),"",VLOOKUP(B41,[1]!tesserati[#Data],6,FALSE))</f>
        <v/>
      </c>
      <c r="F41" s="72" t="str">
        <f>IF(ISERROR(VLOOKUP(B41,[1]!tesserati[#Data],4,FALSE)),"",VLOOKUP(B41,[1]!tesserati[#Data],4,FALSE))</f>
        <v/>
      </c>
      <c r="G41" s="73" t="str">
        <f>IF(ISERROR(VLOOKUP(B41,[1]!tesserati[#Data],8,FALSE)),"",VLOOKUP(B41,[1]!tesserati[#Data],8,FALSE))</f>
        <v/>
      </c>
      <c r="H41" s="70"/>
      <c r="I41" s="74" t="str">
        <f>IF(ISERROR(VLOOKUP(B41,[1]!tesserati[#Data],7,FALSE)),"",VLOOKUP(B41,[1]!tesserati[#Data],7,FALSE))</f>
        <v/>
      </c>
      <c r="J41" s="75"/>
      <c r="K41" s="60">
        <v>34</v>
      </c>
      <c r="L41" s="66">
        <v>5</v>
      </c>
    </row>
    <row r="42" spans="1:12" ht="29.15" customHeight="1" x14ac:dyDescent="0.3">
      <c r="A42" s="68" t="str">
        <f>IF(ISERROR(VLOOKUP(B42,[1]!tesserati[#Data],9,FALSE)),"",VLOOKUP(B42,[1]!tesserati[#Data],9,FALSE))</f>
        <v/>
      </c>
      <c r="B42" s="68">
        <v>3602605</v>
      </c>
      <c r="C42" s="70" t="str">
        <f>IF(ISERROR(VLOOKUP(B42,[1]!tesserati[#Data],2,FALSE)),"",VLOOKUP(B42,[1]!tesserati[#Data],2,FALSE))</f>
        <v/>
      </c>
      <c r="D42" s="70" t="str">
        <f>IF(ISERROR(VLOOKUP(B42,[1]!tesserati[#Data],3,FALSE)),"",VLOOKUP(B42,[1]!tesserati[#Data],3,FALSE))</f>
        <v/>
      </c>
      <c r="E42" s="71" t="str">
        <f>IF(ISERROR(VLOOKUP(B42,[1]!tesserati[#Data],6,FALSE)),"",VLOOKUP(B42,[1]!tesserati[#Data],6,FALSE))</f>
        <v/>
      </c>
      <c r="F42" s="72" t="str">
        <f>IF(ISERROR(VLOOKUP(B42,[1]!tesserati[#Data],4,FALSE)),"",VLOOKUP(B42,[1]!tesserati[#Data],4,FALSE))</f>
        <v/>
      </c>
      <c r="G42" s="73" t="str">
        <f>IF(ISERROR(VLOOKUP(B42,[1]!tesserati[#Data],8,FALSE)),"",VLOOKUP(B42,[1]!tesserati[#Data],8,FALSE))</f>
        <v/>
      </c>
      <c r="H42" s="70"/>
      <c r="I42" s="74" t="str">
        <f>IF(ISERROR(VLOOKUP(B42,[1]!tesserati[#Data],7,FALSE)),"",VLOOKUP(B42,[1]!tesserati[#Data],7,FALSE))</f>
        <v/>
      </c>
      <c r="J42" s="75"/>
      <c r="K42" s="60">
        <v>35</v>
      </c>
      <c r="L42" s="66">
        <v>5</v>
      </c>
    </row>
    <row r="43" spans="1:12" ht="29.15" customHeight="1" x14ac:dyDescent="0.3">
      <c r="A43" s="68" t="str">
        <f>IF(ISERROR(VLOOKUP(B43,[1]!tesserati[#Data],9,FALSE)),"",VLOOKUP(B43,[1]!tesserati[#Data],9,FALSE))</f>
        <v/>
      </c>
      <c r="B43" s="68">
        <v>3602554</v>
      </c>
      <c r="C43" s="70" t="str">
        <f>IF(ISERROR(VLOOKUP(B43,[1]!tesserati[#Data],2,FALSE)),"",VLOOKUP(B43,[1]!tesserati[#Data],2,FALSE))</f>
        <v/>
      </c>
      <c r="D43" s="70" t="str">
        <f>IF(ISERROR(VLOOKUP(B43,[1]!tesserati[#Data],3,FALSE)),"",VLOOKUP(B43,[1]!tesserati[#Data],3,FALSE))</f>
        <v/>
      </c>
      <c r="E43" s="71" t="str">
        <f>IF(ISERROR(VLOOKUP(B43,[1]!tesserati[#Data],6,FALSE)),"",VLOOKUP(B43,[1]!tesserati[#Data],6,FALSE))</f>
        <v/>
      </c>
      <c r="F43" s="72" t="str">
        <f>IF(ISERROR(VLOOKUP(B43,[1]!tesserati[#Data],4,FALSE)),"",VLOOKUP(B43,[1]!tesserati[#Data],4,FALSE))</f>
        <v/>
      </c>
      <c r="G43" s="73" t="str">
        <f>IF(ISERROR(VLOOKUP(B43,[1]!tesserati[#Data],8,FALSE)),"",VLOOKUP(B43,[1]!tesserati[#Data],8,FALSE))</f>
        <v/>
      </c>
      <c r="H43" s="70"/>
      <c r="I43" s="74" t="str">
        <f>IF(ISERROR(VLOOKUP(B43,[1]!tesserati[#Data],7,FALSE)),"",VLOOKUP(B43,[1]!tesserati[#Data],7,FALSE))</f>
        <v/>
      </c>
      <c r="J43" s="75"/>
      <c r="K43" s="60">
        <v>36</v>
      </c>
      <c r="L43" s="66">
        <v>5</v>
      </c>
    </row>
    <row r="44" spans="1:12" ht="29.15" customHeight="1" x14ac:dyDescent="0.3">
      <c r="A44" s="68" t="str">
        <f>IF(ISERROR(VLOOKUP(B44,[1]!tesserati[#Data],9,FALSE)),"",VLOOKUP(B44,[1]!tesserati[#Data],9,FALSE))</f>
        <v/>
      </c>
      <c r="B44" s="70">
        <v>3602580</v>
      </c>
      <c r="C44" s="70" t="str">
        <f>IF(ISERROR(VLOOKUP(B44,[1]!tesserati[#Data],2,FALSE)),"",VLOOKUP(B44,[1]!tesserati[#Data],2,FALSE))</f>
        <v/>
      </c>
      <c r="D44" s="70" t="str">
        <f>IF(ISERROR(VLOOKUP(B44,[1]!tesserati[#Data],3,FALSE)),"",VLOOKUP(B44,[1]!tesserati[#Data],3,FALSE))</f>
        <v/>
      </c>
      <c r="E44" s="71" t="str">
        <f>IF(ISERROR(VLOOKUP(B44,[1]!tesserati[#Data],6,FALSE)),"",VLOOKUP(B44,[1]!tesserati[#Data],6,FALSE))</f>
        <v/>
      </c>
      <c r="F44" s="72" t="str">
        <f>IF(ISERROR(VLOOKUP(B44,[1]!tesserati[#Data],4,FALSE)),"",VLOOKUP(B44,[1]!tesserati[#Data],4,FALSE))</f>
        <v/>
      </c>
      <c r="G44" s="73" t="str">
        <f>IF(ISERROR(VLOOKUP(B44,[1]!tesserati[#Data],8,FALSE)),"",VLOOKUP(B44,[1]!tesserati[#Data],8,FALSE))</f>
        <v/>
      </c>
      <c r="H44" s="70"/>
      <c r="I44" s="74" t="str">
        <f>IF(ISERROR(VLOOKUP(B44,[1]!tesserati[#Data],7,FALSE)),"",VLOOKUP(B44,[1]!tesserati[#Data],7,FALSE))</f>
        <v/>
      </c>
      <c r="J44" s="75"/>
      <c r="K44" s="60">
        <v>37</v>
      </c>
      <c r="L44" s="66">
        <v>5</v>
      </c>
    </row>
    <row r="45" spans="1:12" ht="29.15" customHeight="1" x14ac:dyDescent="0.3">
      <c r="A45" s="68" t="str">
        <f>IF(ISERROR(VLOOKUP(B45,[1]!tesserati[#Data],9,FALSE)),"",VLOOKUP(B45,[1]!tesserati[#Data],9,FALSE))</f>
        <v/>
      </c>
      <c r="B45" s="70">
        <v>3602297</v>
      </c>
      <c r="C45" s="70" t="str">
        <f>IF(ISERROR(VLOOKUP(B45,[1]!tesserati[#Data],2,FALSE)),"",VLOOKUP(B45,[1]!tesserati[#Data],2,FALSE))</f>
        <v/>
      </c>
      <c r="D45" s="70" t="str">
        <f>IF(ISERROR(VLOOKUP(B45,[1]!tesserati[#Data],3,FALSE)),"",VLOOKUP(B45,[1]!tesserati[#Data],3,FALSE))</f>
        <v/>
      </c>
      <c r="E45" s="71" t="str">
        <f>IF(ISERROR(VLOOKUP(B45,[1]!tesserati[#Data],6,FALSE)),"",VLOOKUP(B45,[1]!tesserati[#Data],6,FALSE))</f>
        <v/>
      </c>
      <c r="F45" s="72" t="str">
        <f>IF(ISERROR(VLOOKUP(B45,[1]!tesserati[#Data],4,FALSE)),"",VLOOKUP(B45,[1]!tesserati[#Data],4,FALSE))</f>
        <v/>
      </c>
      <c r="G45" s="73" t="str">
        <f>IF(ISERROR(VLOOKUP(B45,[1]!tesserati[#Data],8,FALSE)),"",VLOOKUP(B45,[1]!tesserati[#Data],8,FALSE))</f>
        <v/>
      </c>
      <c r="H45" s="70"/>
      <c r="I45" s="74" t="str">
        <f>IF(ISERROR(VLOOKUP(B45,[1]!tesserati[#Data],7,FALSE)),"",VLOOKUP(B45,[1]!tesserati[#Data],7,FALSE))</f>
        <v/>
      </c>
      <c r="J45" s="75"/>
      <c r="K45" s="60">
        <v>38</v>
      </c>
      <c r="L45" s="66">
        <v>5</v>
      </c>
    </row>
    <row r="46" spans="1:12" ht="29.15" customHeight="1" x14ac:dyDescent="0.3">
      <c r="A46" s="68" t="str">
        <f>IF(ISERROR(VLOOKUP(B46,[1]!tesserati[#Data],9,FALSE)),"",VLOOKUP(B46,[1]!tesserati[#Data],9,FALSE))</f>
        <v/>
      </c>
      <c r="B46" s="70">
        <v>3606909</v>
      </c>
      <c r="C46" s="70" t="str">
        <f>IF(ISERROR(VLOOKUP(B46,[1]!tesserati[#Data],2,FALSE)),"",VLOOKUP(B46,[1]!tesserati[#Data],2,FALSE))</f>
        <v/>
      </c>
      <c r="D46" s="70" t="str">
        <f>IF(ISERROR(VLOOKUP(B46,[1]!tesserati[#Data],3,FALSE)),"",VLOOKUP(B46,[1]!tesserati[#Data],3,FALSE))</f>
        <v/>
      </c>
      <c r="E46" s="71" t="str">
        <f>IF(ISERROR(VLOOKUP(B46,[1]!tesserati[#Data],6,FALSE)),"",VLOOKUP(B46,[1]!tesserati[#Data],6,FALSE))</f>
        <v/>
      </c>
      <c r="F46" s="72" t="str">
        <f>IF(ISERROR(VLOOKUP(B46,[1]!tesserati[#Data],4,FALSE)),"",VLOOKUP(B46,[1]!tesserati[#Data],4,FALSE))</f>
        <v/>
      </c>
      <c r="G46" s="73" t="str">
        <f>IF(ISERROR(VLOOKUP(B46,[1]!tesserati[#Data],8,FALSE)),"",VLOOKUP(B46,[1]!tesserati[#Data],8,FALSE))</f>
        <v/>
      </c>
      <c r="H46" s="70"/>
      <c r="I46" s="74" t="str">
        <f>IF(ISERROR(VLOOKUP(B46,[1]!tesserati[#Data],7,FALSE)),"",VLOOKUP(B46,[1]!tesserati[#Data],7,FALSE))</f>
        <v/>
      </c>
      <c r="J46" s="75"/>
      <c r="K46" s="60">
        <v>39</v>
      </c>
      <c r="L46" s="66">
        <v>5</v>
      </c>
    </row>
    <row r="47" spans="1:12" ht="29.15" customHeight="1" x14ac:dyDescent="0.3">
      <c r="A47" s="68" t="str">
        <f>IF(ISERROR(VLOOKUP(B47,[1]!tesserati[#Data],9,FALSE)),"",VLOOKUP(B47,[1]!tesserati[#Data],9,FALSE))</f>
        <v/>
      </c>
      <c r="B47" s="70">
        <v>3602778</v>
      </c>
      <c r="C47" s="70" t="s">
        <v>667</v>
      </c>
      <c r="D47" s="70" t="str">
        <f>IF(ISERROR(VLOOKUP(B47,[1]!tesserati[#Data],3,FALSE)),"",VLOOKUP(B47,[1]!tesserati[#Data],3,FALSE))</f>
        <v/>
      </c>
      <c r="E47" s="71" t="str">
        <f>IF(ISERROR(VLOOKUP(B47,[1]!tesserati[#Data],6,FALSE)),"",VLOOKUP(B47,[1]!tesserati[#Data],6,FALSE))</f>
        <v/>
      </c>
      <c r="F47" s="72" t="str">
        <f>IF(ISERROR(VLOOKUP(B47,[1]!tesserati[#Data],4,FALSE)),"",VLOOKUP(B47,[1]!tesserati[#Data],4,FALSE))</f>
        <v/>
      </c>
      <c r="G47" s="73" t="str">
        <f>IF(ISERROR(VLOOKUP(B47,[1]!tesserati[#Data],8,FALSE)),"",VLOOKUP(B47,[1]!tesserati[#Data],8,FALSE))</f>
        <v/>
      </c>
      <c r="H47" s="70"/>
      <c r="I47" s="74" t="str">
        <f>IF(ISERROR(VLOOKUP(B47,[1]!tesserati[#Data],7,FALSE)),"",VLOOKUP(B47,[1]!tesserati[#Data],7,FALSE))</f>
        <v/>
      </c>
      <c r="J47" s="75"/>
      <c r="K47" s="60">
        <v>40</v>
      </c>
      <c r="L47" s="66">
        <v>5</v>
      </c>
    </row>
    <row r="48" spans="1:12" ht="29.15" customHeight="1" x14ac:dyDescent="0.3">
      <c r="A48" s="58" t="str">
        <f>IF(ISERROR(VLOOKUP(B48,[1]!tesserati[#Data],9,FALSE)),"",VLOOKUP(B48,[1]!tesserati[#Data],9,FALSE))</f>
        <v/>
      </c>
      <c r="B48" s="60">
        <v>3603816</v>
      </c>
      <c r="C48" s="60" t="str">
        <f>IF(ISERROR(VLOOKUP(B48,[1]!tesserati[#Data],2,FALSE)),"",VLOOKUP(B48,[1]!tesserati[#Data],2,FALSE))</f>
        <v/>
      </c>
      <c r="D48" s="60" t="str">
        <f>IF(ISERROR(VLOOKUP(B48,[1]!tesserati[#Data],3,FALSE)),"",VLOOKUP(B48,[1]!tesserati[#Data],3,FALSE))</f>
        <v/>
      </c>
      <c r="E48" s="61" t="str">
        <f>IF(ISERROR(VLOOKUP(B48,[1]!tesserati[#Data],6,FALSE)),"",VLOOKUP(B48,[1]!tesserati[#Data],6,FALSE))</f>
        <v/>
      </c>
      <c r="F48" s="62" t="str">
        <f>IF(ISERROR(VLOOKUP(B48,[1]!tesserati[#Data],4,FALSE)),"",VLOOKUP(B48,[1]!tesserati[#Data],4,FALSE))</f>
        <v/>
      </c>
      <c r="G48" s="63" t="str">
        <f>IF(ISERROR(VLOOKUP(B48,[1]!tesserati[#Data],8,FALSE)),"",VLOOKUP(B48,[1]!tesserati[#Data],8,FALSE))</f>
        <v/>
      </c>
      <c r="H48" s="60"/>
      <c r="I48" s="64" t="str">
        <f>IF(ISERROR(VLOOKUP(B48,[1]!tesserati[#Data],7,FALSE)),"",VLOOKUP(B48,[1]!tesserati[#Data],7,FALSE))</f>
        <v/>
      </c>
      <c r="J48" s="65"/>
      <c r="K48" s="60">
        <v>41</v>
      </c>
      <c r="L48" s="66">
        <v>5</v>
      </c>
    </row>
    <row r="49" spans="1:12" ht="29.15" customHeight="1" x14ac:dyDescent="0.3">
      <c r="A49" s="58" t="str">
        <f>IF(ISERROR(VLOOKUP(B49,[1]!tesserati[#Data],9,FALSE)),"",VLOOKUP(B49,[1]!tesserati[#Data],9,FALSE))</f>
        <v/>
      </c>
      <c r="B49" s="60">
        <v>3603685</v>
      </c>
      <c r="C49" s="60" t="str">
        <f>IF(ISERROR(VLOOKUP(B49,[1]!tesserati[#Data],2,FALSE)),"",VLOOKUP(B49,[1]!tesserati[#Data],2,FALSE))</f>
        <v/>
      </c>
      <c r="D49" s="60" t="str">
        <f>IF(ISERROR(VLOOKUP(B49,[1]!tesserati[#Data],3,FALSE)),"",VLOOKUP(B49,[1]!tesserati[#Data],3,FALSE))</f>
        <v/>
      </c>
      <c r="E49" s="61" t="str">
        <f>IF(ISERROR(VLOOKUP(B49,[1]!tesserati[#Data],6,FALSE)),"",VLOOKUP(B49,[1]!tesserati[#Data],6,FALSE))</f>
        <v/>
      </c>
      <c r="F49" s="62" t="str">
        <f>IF(ISERROR(VLOOKUP(B49,[1]!tesserati[#Data],4,FALSE)),"",VLOOKUP(B49,[1]!tesserati[#Data],4,FALSE))</f>
        <v/>
      </c>
      <c r="G49" s="63" t="str">
        <f>IF(ISERROR(VLOOKUP(B49,[1]!tesserati[#Data],8,FALSE)),"",VLOOKUP(B49,[1]!tesserati[#Data],8,FALSE))</f>
        <v/>
      </c>
      <c r="H49" s="60"/>
      <c r="I49" s="64" t="str">
        <f>IF(ISERROR(VLOOKUP(B49,[1]!tesserati[#Data],7,FALSE)),"",VLOOKUP(B49,[1]!tesserati[#Data],7,FALSE))</f>
        <v/>
      </c>
      <c r="J49" s="65"/>
      <c r="K49" s="60">
        <v>42</v>
      </c>
      <c r="L49" s="66">
        <v>5</v>
      </c>
    </row>
    <row r="50" spans="1:12" ht="29.15" customHeight="1" x14ac:dyDescent="0.3">
      <c r="A50" s="58" t="str">
        <f>IF(ISERROR(VLOOKUP(B50,[1]!tesserati[#Data],9,FALSE)),"",VLOOKUP(B50,[1]!tesserati[#Data],9,FALSE))</f>
        <v/>
      </c>
      <c r="B50" s="58">
        <v>3602779</v>
      </c>
      <c r="C50" s="58" t="str">
        <f>IF(ISERROR(VLOOKUP(B50,[1]!tesserati[#Data],2,FALSE)),"",VLOOKUP(B50,[1]!tesserati[#Data],2,FALSE))</f>
        <v/>
      </c>
      <c r="D50" s="58" t="str">
        <f>IF(ISERROR(VLOOKUP(B50,[1]!tesserati[#Data],3,FALSE)),"",VLOOKUP(B50,[1]!tesserati[#Data],3,FALSE))</f>
        <v/>
      </c>
      <c r="E50" s="58" t="str">
        <f>IF(ISERROR(VLOOKUP(B50,[1]!tesserati[#Data],6,FALSE)),"",VLOOKUP(B50,[1]!tesserati[#Data],6,FALSE))</f>
        <v/>
      </c>
      <c r="F50" s="58" t="str">
        <f>IF(ISERROR(VLOOKUP(B50,[1]!tesserati[#Data],4,FALSE)),"",VLOOKUP(B50,[1]!tesserati[#Data],4,FALSE))</f>
        <v/>
      </c>
      <c r="G50" s="58" t="str">
        <f>IF(ISERROR(VLOOKUP(B50,[1]!tesserati[#Data],8,FALSE)),"",VLOOKUP(B50,[1]!tesserati[#Data],8,FALSE))</f>
        <v/>
      </c>
      <c r="H50" s="58"/>
      <c r="I50" s="58" t="str">
        <f>IF(ISERROR(VLOOKUP(B50,[1]!tesserati[#Data],7,FALSE)),"",VLOOKUP(B50,[1]!tesserati[#Data],7,FALSE))</f>
        <v/>
      </c>
      <c r="J50" s="58"/>
      <c r="K50" s="60">
        <v>43</v>
      </c>
      <c r="L50" s="66">
        <v>5</v>
      </c>
    </row>
    <row r="51" spans="1:12" ht="29.15" customHeight="1" x14ac:dyDescent="0.3">
      <c r="A51" s="58" t="str">
        <f>IF(ISERROR(VLOOKUP(B51,[1]!tesserati[#Data],9,FALSE)),"",VLOOKUP(B51,[1]!tesserati[#Data],9,FALSE))</f>
        <v/>
      </c>
      <c r="B51" s="58">
        <v>3603783</v>
      </c>
      <c r="C51" s="58" t="str">
        <f>IF(ISERROR(VLOOKUP(B51,[1]!tesserati[#Data],2,FALSE)),"",VLOOKUP(B51,[1]!tesserati[#Data],2,FALSE))</f>
        <v/>
      </c>
      <c r="D51" s="58" t="str">
        <f>IF(ISERROR(VLOOKUP(B51,[1]!tesserati[#Data],3,FALSE)),"",VLOOKUP(B51,[1]!tesserati[#Data],3,FALSE))</f>
        <v/>
      </c>
      <c r="E51" s="58" t="str">
        <f>IF(ISERROR(VLOOKUP(B51,[1]!tesserati[#Data],6,FALSE)),"",VLOOKUP(B51,[1]!tesserati[#Data],6,FALSE))</f>
        <v/>
      </c>
      <c r="F51" s="58" t="str">
        <f>IF(ISERROR(VLOOKUP(B51,[1]!tesserati[#Data],4,FALSE)),"",VLOOKUP(B51,[1]!tesserati[#Data],4,FALSE))</f>
        <v/>
      </c>
      <c r="G51" s="58" t="str">
        <f>IF(ISERROR(VLOOKUP(B51,[1]!tesserati[#Data],8,FALSE)),"",VLOOKUP(B51,[1]!tesserati[#Data],8,FALSE))</f>
        <v/>
      </c>
      <c r="H51" s="58"/>
      <c r="I51" s="58" t="str">
        <f>IF(ISERROR(VLOOKUP(B51,[1]!tesserati[#Data],7,FALSE)),"",VLOOKUP(B51,[1]!tesserati[#Data],7,FALSE))</f>
        <v/>
      </c>
      <c r="J51" s="58"/>
      <c r="K51" s="60">
        <v>44</v>
      </c>
      <c r="L51" s="66">
        <v>5</v>
      </c>
    </row>
    <row r="52" spans="1:12" ht="29.15" customHeight="1" x14ac:dyDescent="0.3">
      <c r="A52" s="58" t="str">
        <f>IF(ISERROR(VLOOKUP(B52,[1]!tesserati[#Data],9,FALSE)),"",VLOOKUP(B52,[1]!tesserati[#Data],9,FALSE))</f>
        <v/>
      </c>
      <c r="B52" s="58">
        <v>3603774</v>
      </c>
      <c r="C52" s="58" t="str">
        <f>IF(ISERROR(VLOOKUP(B52,[1]!tesserati[#Data],2,FALSE)),"",VLOOKUP(B52,[1]!tesserati[#Data],2,FALSE))</f>
        <v/>
      </c>
      <c r="D52" s="58" t="str">
        <f>IF(ISERROR(VLOOKUP(B52,[1]!tesserati[#Data],3,FALSE)),"",VLOOKUP(B52,[1]!tesserati[#Data],3,FALSE))</f>
        <v/>
      </c>
      <c r="E52" s="58" t="str">
        <f>IF(ISERROR(VLOOKUP(B52,[1]!tesserati[#Data],6,FALSE)),"",VLOOKUP(B52,[1]!tesserati[#Data],6,FALSE))</f>
        <v/>
      </c>
      <c r="F52" s="58" t="str">
        <f>IF(ISERROR(VLOOKUP(B52,[1]!tesserati[#Data],4,FALSE)),"",VLOOKUP(B52,[1]!tesserati[#Data],4,FALSE))</f>
        <v/>
      </c>
      <c r="G52" s="58" t="str">
        <f>IF(ISERROR(VLOOKUP(B52,[1]!tesserati[#Data],8,FALSE)),"",VLOOKUP(B52,[1]!tesserati[#Data],8,FALSE))</f>
        <v/>
      </c>
      <c r="H52" s="58"/>
      <c r="I52" s="58" t="str">
        <f>IF(ISERROR(VLOOKUP(B52,[1]!tesserati[#Data],7,FALSE)),"",VLOOKUP(B52,[1]!tesserati[#Data],7,FALSE))</f>
        <v/>
      </c>
      <c r="J52" s="58"/>
      <c r="K52" s="60">
        <v>45</v>
      </c>
      <c r="L52" s="66">
        <v>5</v>
      </c>
    </row>
    <row r="53" spans="1:12" ht="29.15" customHeight="1" x14ac:dyDescent="0.3">
      <c r="A53" s="58" t="str">
        <f>IF(ISERROR(VLOOKUP(B53,[1]!tesserati[#Data],9,FALSE)),"",VLOOKUP(B53,[1]!tesserati[#Data],9,FALSE))</f>
        <v/>
      </c>
      <c r="B53" s="58">
        <v>3604269</v>
      </c>
      <c r="C53" s="58" t="str">
        <f>IF(ISERROR(VLOOKUP(B53,[1]!tesserati[#Data],2,FALSE)),"",VLOOKUP(B53,[1]!tesserati[#Data],2,FALSE))</f>
        <v/>
      </c>
      <c r="D53" s="58" t="str">
        <f>IF(ISERROR(VLOOKUP(B53,[1]!tesserati[#Data],3,FALSE)),"",VLOOKUP(B53,[1]!tesserati[#Data],3,FALSE))</f>
        <v/>
      </c>
      <c r="E53" s="58" t="str">
        <f>IF(ISERROR(VLOOKUP(B53,[1]!tesserati[#Data],6,FALSE)),"",VLOOKUP(B53,[1]!tesserati[#Data],6,FALSE))</f>
        <v/>
      </c>
      <c r="F53" s="58" t="str">
        <f>IF(ISERROR(VLOOKUP(B53,[1]!tesserati[#Data],4,FALSE)),"",VLOOKUP(B53,[1]!tesserati[#Data],4,FALSE))</f>
        <v/>
      </c>
      <c r="G53" s="58" t="str">
        <f>IF(ISERROR(VLOOKUP(B53,[1]!tesserati[#Data],8,FALSE)),"",VLOOKUP(B53,[1]!tesserati[#Data],8,FALSE))</f>
        <v/>
      </c>
      <c r="H53" s="58"/>
      <c r="I53" s="58" t="str">
        <f>IF(ISERROR(VLOOKUP(B53,[1]!tesserati[#Data],7,FALSE)),"",VLOOKUP(B53,[1]!tesserati[#Data],7,FALSE))</f>
        <v/>
      </c>
      <c r="J53" s="58"/>
      <c r="K53" s="60">
        <v>46</v>
      </c>
      <c r="L53" s="66">
        <v>5</v>
      </c>
    </row>
    <row r="54" spans="1:12" ht="29.15" customHeight="1" x14ac:dyDescent="0.3">
      <c r="A54" s="58" t="str">
        <f>IF(ISERROR(VLOOKUP(B54,[1]!tesserati[#Data],9,FALSE)),"",VLOOKUP(B54,[1]!tesserati[#Data],9,FALSE))</f>
        <v/>
      </c>
      <c r="B54" s="58">
        <v>3604115</v>
      </c>
      <c r="C54" s="58" t="str">
        <f>IF(ISERROR(VLOOKUP(B54,[1]!tesserati[#Data],2,FALSE)),"",VLOOKUP(B54,[1]!tesserati[#Data],2,FALSE))</f>
        <v/>
      </c>
      <c r="D54" s="58" t="str">
        <f>IF(ISERROR(VLOOKUP(B54,[1]!tesserati[#Data],3,FALSE)),"",VLOOKUP(B54,[1]!tesserati[#Data],3,FALSE))</f>
        <v/>
      </c>
      <c r="E54" s="58" t="str">
        <f>IF(ISERROR(VLOOKUP(B54,[1]!tesserati[#Data],6,FALSE)),"",VLOOKUP(B54,[1]!tesserati[#Data],6,FALSE))</f>
        <v/>
      </c>
      <c r="F54" s="58" t="str">
        <f>IF(ISERROR(VLOOKUP(B54,[1]!tesserati[#Data],4,FALSE)),"",VLOOKUP(B54,[1]!tesserati[#Data],4,FALSE))</f>
        <v/>
      </c>
      <c r="G54" s="58" t="str">
        <f>IF(ISERROR(VLOOKUP(B54,[1]!tesserati[#Data],8,FALSE)),"",VLOOKUP(B54,[1]!tesserati[#Data],8,FALSE))</f>
        <v/>
      </c>
      <c r="H54" s="58"/>
      <c r="I54" s="58" t="str">
        <f>IF(ISERROR(VLOOKUP(B54,[1]!tesserati[#Data],7,FALSE)),"",VLOOKUP(B54,[1]!tesserati[#Data],7,FALSE))</f>
        <v/>
      </c>
      <c r="J54" s="58"/>
      <c r="K54" s="60">
        <v>47</v>
      </c>
      <c r="L54" s="66">
        <v>5</v>
      </c>
    </row>
  </sheetData>
  <mergeCells count="29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J6:J7"/>
    <mergeCell ref="K6:K7"/>
    <mergeCell ref="L1:L5"/>
    <mergeCell ref="L6:L7"/>
    <mergeCell ref="J3:K3"/>
    <mergeCell ref="J4:K5"/>
  </mergeCells>
  <conditionalFormatting sqref="B8:B54">
    <cfRule type="duplicateValues" dxfId="9" priority="5"/>
  </conditionalFormatting>
  <conditionalFormatting sqref="B8:B54">
    <cfRule type="duplicateValues" dxfId="8" priority="2"/>
  </conditionalFormatting>
  <conditionalFormatting sqref="B8:B54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zoomScale="84" zoomScaleNormal="84" workbookViewId="0">
      <pane ySplit="7" topLeftCell="A8" activePane="bottomLeft" state="frozen"/>
      <selection pane="bottomLeft" activeCell="A15" sqref="A15:XFD37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COUNTA(B8:B12)</f>
        <v>5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92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126</v>
      </c>
      <c r="B8" s="25">
        <v>3603956</v>
      </c>
      <c r="C8" s="2" t="s">
        <v>368</v>
      </c>
      <c r="D8" s="2" t="s">
        <v>295</v>
      </c>
      <c r="E8" s="3">
        <v>2002</v>
      </c>
      <c r="F8" s="4" t="s">
        <v>19</v>
      </c>
      <c r="G8" s="24" t="s">
        <v>131</v>
      </c>
      <c r="H8" s="2">
        <v>1</v>
      </c>
      <c r="I8" s="6">
        <v>0</v>
      </c>
      <c r="J8" s="7"/>
      <c r="K8" s="2">
        <v>1</v>
      </c>
      <c r="L8" s="48">
        <v>20</v>
      </c>
    </row>
    <row r="9" spans="1:12" ht="29.15" customHeight="1" x14ac:dyDescent="0.3">
      <c r="A9" s="18" t="s">
        <v>112</v>
      </c>
      <c r="B9" s="25">
        <v>3603392</v>
      </c>
      <c r="C9" s="2" t="s">
        <v>682</v>
      </c>
      <c r="D9" s="2" t="s">
        <v>175</v>
      </c>
      <c r="E9" s="3">
        <v>2002</v>
      </c>
      <c r="F9" s="4" t="s">
        <v>31</v>
      </c>
      <c r="G9" s="24" t="s">
        <v>131</v>
      </c>
      <c r="H9" s="2">
        <v>2</v>
      </c>
      <c r="I9" s="6" t="s">
        <v>725</v>
      </c>
      <c r="J9" s="7"/>
      <c r="K9" s="2">
        <v>2</v>
      </c>
      <c r="L9" s="48">
        <v>17</v>
      </c>
    </row>
    <row r="10" spans="1:12" ht="29.15" customHeight="1" x14ac:dyDescent="0.3">
      <c r="A10" s="18" t="s">
        <v>136</v>
      </c>
      <c r="B10" s="25">
        <v>3604238</v>
      </c>
      <c r="C10" s="2" t="s">
        <v>499</v>
      </c>
      <c r="D10" s="2" t="s">
        <v>500</v>
      </c>
      <c r="E10" s="3">
        <v>2002</v>
      </c>
      <c r="F10" s="4" t="s">
        <v>84</v>
      </c>
      <c r="G10" s="24" t="s">
        <v>131</v>
      </c>
      <c r="H10" s="2">
        <v>6</v>
      </c>
      <c r="I10" s="6">
        <v>0</v>
      </c>
      <c r="J10" s="7"/>
      <c r="K10" s="2">
        <v>3</v>
      </c>
      <c r="L10" s="48">
        <v>14</v>
      </c>
    </row>
    <row r="11" spans="1:12" ht="29.15" customHeight="1" x14ac:dyDescent="0.3">
      <c r="A11" s="18" t="s">
        <v>172</v>
      </c>
      <c r="B11" s="25">
        <v>3603527</v>
      </c>
      <c r="C11" s="2" t="s">
        <v>486</v>
      </c>
      <c r="D11" s="2" t="s">
        <v>157</v>
      </c>
      <c r="E11" s="3">
        <v>2002</v>
      </c>
      <c r="F11" s="4" t="s">
        <v>32</v>
      </c>
      <c r="G11" s="24" t="s">
        <v>131</v>
      </c>
      <c r="H11" s="2">
        <v>8</v>
      </c>
      <c r="I11" s="6">
        <v>0</v>
      </c>
      <c r="J11" s="7"/>
      <c r="K11" s="2">
        <v>4</v>
      </c>
      <c r="L11" s="48">
        <v>11</v>
      </c>
    </row>
    <row r="12" spans="1:12" ht="29.15" customHeight="1" x14ac:dyDescent="0.3">
      <c r="A12" s="18">
        <v>0</v>
      </c>
      <c r="B12" s="25" t="s">
        <v>771</v>
      </c>
      <c r="C12" s="2" t="s">
        <v>231</v>
      </c>
      <c r="D12" s="2" t="s">
        <v>215</v>
      </c>
      <c r="E12" s="3">
        <v>2001</v>
      </c>
      <c r="F12" s="4" t="s">
        <v>737</v>
      </c>
      <c r="G12" s="24" t="s">
        <v>131</v>
      </c>
      <c r="H12" s="2">
        <v>14</v>
      </c>
      <c r="I12" s="6" t="s">
        <v>742</v>
      </c>
      <c r="J12" s="7"/>
      <c r="K12" s="2">
        <v>5</v>
      </c>
      <c r="L12" s="48"/>
    </row>
  </sheetData>
  <sortState ref="A8:L40">
    <sortCondition ref="G8:G40"/>
    <sortCondition ref="H8:H40"/>
  </sortState>
  <mergeCells count="29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J6:J7"/>
    <mergeCell ref="K6:K7"/>
    <mergeCell ref="L1:L5"/>
    <mergeCell ref="L6:L7"/>
    <mergeCell ref="J3:K3"/>
    <mergeCell ref="J4:K5"/>
  </mergeCells>
  <conditionalFormatting sqref="B8:B12">
    <cfRule type="duplicateValues" dxfId="6" priority="5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="84" zoomScaleNormal="84" workbookViewId="0">
      <pane ySplit="7" topLeftCell="A8" activePane="bottomLeft" state="frozen"/>
      <selection pane="bottomLeft" activeCell="H18" sqref="H18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COUNTA(B8:B12)</f>
        <v>5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56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92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8" customHeight="1" x14ac:dyDescent="0.3">
      <c r="A8" s="18" t="s">
        <v>132</v>
      </c>
      <c r="B8" s="25">
        <v>3602530</v>
      </c>
      <c r="C8" s="2" t="s">
        <v>559</v>
      </c>
      <c r="D8" s="2" t="s">
        <v>149</v>
      </c>
      <c r="E8" s="3">
        <v>1961</v>
      </c>
      <c r="F8" s="4" t="s">
        <v>15</v>
      </c>
      <c r="G8" s="24" t="s">
        <v>30</v>
      </c>
      <c r="H8" s="2">
        <v>3</v>
      </c>
      <c r="I8" s="6">
        <v>0</v>
      </c>
      <c r="J8" s="7"/>
      <c r="K8" s="2">
        <v>1</v>
      </c>
      <c r="L8" s="48">
        <v>30</v>
      </c>
    </row>
    <row r="9" spans="1:12" ht="28" customHeight="1" x14ac:dyDescent="0.3">
      <c r="A9" s="18" t="s">
        <v>265</v>
      </c>
      <c r="B9" s="25">
        <v>3603130</v>
      </c>
      <c r="C9" s="2" t="s">
        <v>510</v>
      </c>
      <c r="D9" s="2" t="s">
        <v>511</v>
      </c>
      <c r="E9" s="3">
        <v>1962</v>
      </c>
      <c r="F9" s="4" t="s">
        <v>38</v>
      </c>
      <c r="G9" s="24" t="s">
        <v>30</v>
      </c>
      <c r="H9" s="2">
        <v>4</v>
      </c>
      <c r="I9" s="6">
        <v>0</v>
      </c>
      <c r="J9" s="7"/>
      <c r="K9" s="2">
        <v>2</v>
      </c>
      <c r="L9" s="48">
        <v>29</v>
      </c>
    </row>
    <row r="10" spans="1:12" ht="28" customHeight="1" x14ac:dyDescent="0.3">
      <c r="A10" s="18" t="s">
        <v>136</v>
      </c>
      <c r="B10" s="25">
        <v>3604259</v>
      </c>
      <c r="C10" s="2" t="s">
        <v>641</v>
      </c>
      <c r="D10" s="2" t="s">
        <v>274</v>
      </c>
      <c r="E10" s="3">
        <v>1957</v>
      </c>
      <c r="F10" s="4" t="s">
        <v>84</v>
      </c>
      <c r="G10" s="24" t="s">
        <v>30</v>
      </c>
      <c r="H10" s="2">
        <v>5</v>
      </c>
      <c r="I10" s="6">
        <v>0</v>
      </c>
      <c r="J10" s="7"/>
      <c r="K10" s="2">
        <v>3</v>
      </c>
      <c r="L10" s="48">
        <v>28</v>
      </c>
    </row>
    <row r="11" spans="1:12" ht="28" customHeight="1" x14ac:dyDescent="0.3">
      <c r="A11" s="18" t="s">
        <v>112</v>
      </c>
      <c r="B11" s="25">
        <v>3603382</v>
      </c>
      <c r="C11" s="2" t="s">
        <v>623</v>
      </c>
      <c r="D11" s="2" t="s">
        <v>624</v>
      </c>
      <c r="E11" s="3">
        <v>1960</v>
      </c>
      <c r="F11" s="4" t="s">
        <v>31</v>
      </c>
      <c r="G11" s="24" t="s">
        <v>30</v>
      </c>
      <c r="H11" s="2">
        <v>7</v>
      </c>
      <c r="I11" s="6">
        <v>0</v>
      </c>
      <c r="J11" s="7"/>
      <c r="K11" s="2">
        <v>4</v>
      </c>
      <c r="L11" s="48">
        <v>27</v>
      </c>
    </row>
    <row r="12" spans="1:12" ht="28" customHeight="1" x14ac:dyDescent="0.3">
      <c r="A12" s="18" t="s">
        <v>132</v>
      </c>
      <c r="B12" s="25">
        <v>3602513</v>
      </c>
      <c r="C12" s="2" t="s">
        <v>509</v>
      </c>
      <c r="D12" s="2" t="s">
        <v>182</v>
      </c>
      <c r="E12" s="3">
        <v>1963</v>
      </c>
      <c r="F12" s="4" t="s">
        <v>15</v>
      </c>
      <c r="G12" s="24" t="s">
        <v>30</v>
      </c>
      <c r="H12" s="2">
        <v>9</v>
      </c>
      <c r="I12" s="6">
        <v>0</v>
      </c>
      <c r="J12" s="7"/>
      <c r="K12" s="2">
        <v>5</v>
      </c>
      <c r="L12" s="48">
        <v>26</v>
      </c>
    </row>
    <row r="13" spans="1:12" ht="28" customHeight="1" x14ac:dyDescent="0.3">
      <c r="A13" s="18" t="s">
        <v>125</v>
      </c>
      <c r="B13" s="25">
        <v>3603472</v>
      </c>
      <c r="C13" s="2" t="s">
        <v>604</v>
      </c>
      <c r="D13" s="2" t="s">
        <v>471</v>
      </c>
      <c r="E13" s="3">
        <v>1954</v>
      </c>
      <c r="F13" s="4" t="s">
        <v>18</v>
      </c>
      <c r="G13" s="24" t="s">
        <v>30</v>
      </c>
      <c r="H13" s="2">
        <v>10</v>
      </c>
      <c r="I13" s="6" t="s">
        <v>769</v>
      </c>
      <c r="J13" s="7"/>
      <c r="K13" s="2">
        <v>6</v>
      </c>
      <c r="L13" s="48">
        <v>25</v>
      </c>
    </row>
    <row r="14" spans="1:12" ht="28" customHeight="1" x14ac:dyDescent="0.3">
      <c r="A14" s="18" t="s">
        <v>122</v>
      </c>
      <c r="B14" s="25">
        <v>3602263</v>
      </c>
      <c r="C14" s="2" t="s">
        <v>612</v>
      </c>
      <c r="D14" s="2" t="s">
        <v>524</v>
      </c>
      <c r="E14" s="3">
        <v>1960</v>
      </c>
      <c r="F14" s="4" t="s">
        <v>16</v>
      </c>
      <c r="G14" s="24" t="s">
        <v>30</v>
      </c>
      <c r="H14" s="2">
        <v>11</v>
      </c>
      <c r="I14" s="6">
        <v>0</v>
      </c>
      <c r="J14" s="7"/>
      <c r="K14" s="2">
        <v>7</v>
      </c>
      <c r="L14" s="48">
        <v>24</v>
      </c>
    </row>
    <row r="15" spans="1:12" ht="28" customHeight="1" x14ac:dyDescent="0.3">
      <c r="A15" s="18" t="s">
        <v>141</v>
      </c>
      <c r="B15" s="25">
        <v>3603260</v>
      </c>
      <c r="C15" s="2" t="s">
        <v>213</v>
      </c>
      <c r="D15" s="2" t="s">
        <v>215</v>
      </c>
      <c r="E15" s="3">
        <v>1961</v>
      </c>
      <c r="F15" s="4" t="s">
        <v>24</v>
      </c>
      <c r="G15" s="24" t="s">
        <v>30</v>
      </c>
      <c r="H15" s="2">
        <v>12</v>
      </c>
      <c r="I15" s="6">
        <v>0</v>
      </c>
      <c r="J15" s="7"/>
      <c r="K15" s="2">
        <v>8</v>
      </c>
      <c r="L15" s="48">
        <v>23</v>
      </c>
    </row>
    <row r="16" spans="1:12" ht="28" customHeight="1" x14ac:dyDescent="0.3">
      <c r="A16" s="18" t="s">
        <v>126</v>
      </c>
      <c r="B16" s="25">
        <v>3604000</v>
      </c>
      <c r="C16" s="2" t="s">
        <v>626</v>
      </c>
      <c r="D16" s="2" t="s">
        <v>307</v>
      </c>
      <c r="E16" s="3">
        <v>1962</v>
      </c>
      <c r="F16" s="4" t="s">
        <v>19</v>
      </c>
      <c r="G16" s="24" t="s">
        <v>30</v>
      </c>
      <c r="H16" s="2">
        <v>13</v>
      </c>
      <c r="I16" s="6">
        <v>0</v>
      </c>
      <c r="J16" s="7"/>
      <c r="K16" s="2">
        <v>9</v>
      </c>
      <c r="L16" s="48">
        <v>22</v>
      </c>
    </row>
    <row r="17" spans="1:12" ht="28" customHeight="1" x14ac:dyDescent="0.3">
      <c r="A17" s="18" t="s">
        <v>122</v>
      </c>
      <c r="B17" s="25">
        <v>3602259</v>
      </c>
      <c r="C17" s="2" t="s">
        <v>329</v>
      </c>
      <c r="D17" s="2" t="s">
        <v>166</v>
      </c>
      <c r="E17" s="3">
        <v>1962</v>
      </c>
      <c r="F17" s="4" t="s">
        <v>16</v>
      </c>
      <c r="G17" s="24" t="s">
        <v>30</v>
      </c>
      <c r="H17" s="2">
        <v>15</v>
      </c>
      <c r="I17" s="6">
        <v>0</v>
      </c>
      <c r="J17" s="7"/>
      <c r="K17" s="2">
        <v>10</v>
      </c>
      <c r="L17" s="48">
        <v>21</v>
      </c>
    </row>
    <row r="18" spans="1:12" ht="28" customHeight="1" x14ac:dyDescent="0.3">
      <c r="A18" s="18" t="s">
        <v>122</v>
      </c>
      <c r="B18" s="25">
        <v>3602260</v>
      </c>
      <c r="C18" s="2" t="s">
        <v>353</v>
      </c>
      <c r="D18" s="2" t="s">
        <v>354</v>
      </c>
      <c r="E18" s="3">
        <v>1956</v>
      </c>
      <c r="F18" s="4" t="s">
        <v>16</v>
      </c>
      <c r="G18" s="24" t="s">
        <v>30</v>
      </c>
      <c r="H18" s="2">
        <v>16</v>
      </c>
      <c r="I18" s="6">
        <v>0</v>
      </c>
      <c r="J18" s="7"/>
      <c r="K18" s="2">
        <v>11</v>
      </c>
      <c r="L18" s="48">
        <v>20</v>
      </c>
    </row>
    <row r="19" spans="1:12" ht="28" customHeight="1" x14ac:dyDescent="0.3">
      <c r="A19" s="18" t="s">
        <v>128</v>
      </c>
      <c r="B19" s="25">
        <v>3602875</v>
      </c>
      <c r="C19" s="2" t="s">
        <v>273</v>
      </c>
      <c r="D19" s="2" t="s">
        <v>274</v>
      </c>
      <c r="E19" s="3">
        <v>1953</v>
      </c>
      <c r="F19" s="4" t="s">
        <v>21</v>
      </c>
      <c r="G19" s="24" t="s">
        <v>30</v>
      </c>
      <c r="H19" s="2">
        <v>17</v>
      </c>
      <c r="I19" s="6">
        <v>0</v>
      </c>
      <c r="J19" s="7"/>
      <c r="K19" s="2">
        <v>12</v>
      </c>
      <c r="L19" s="48">
        <v>19</v>
      </c>
    </row>
    <row r="20" spans="1:12" ht="28" customHeight="1" x14ac:dyDescent="0.3">
      <c r="A20" s="18" t="s">
        <v>122</v>
      </c>
      <c r="B20" s="25">
        <v>3602271</v>
      </c>
      <c r="C20" s="2" t="s">
        <v>345</v>
      </c>
      <c r="D20" s="2" t="s">
        <v>346</v>
      </c>
      <c r="E20" s="3">
        <v>1956</v>
      </c>
      <c r="F20" s="4" t="s">
        <v>16</v>
      </c>
      <c r="G20" s="24" t="s">
        <v>30</v>
      </c>
      <c r="H20" s="2">
        <v>18</v>
      </c>
      <c r="I20" s="6">
        <v>0</v>
      </c>
      <c r="J20" s="7"/>
      <c r="K20" s="2">
        <v>13</v>
      </c>
      <c r="L20" s="48">
        <v>18</v>
      </c>
    </row>
    <row r="21" spans="1:12" ht="28" customHeight="1" x14ac:dyDescent="0.3">
      <c r="A21" s="18" t="s">
        <v>116</v>
      </c>
      <c r="B21" s="25">
        <v>3603850</v>
      </c>
      <c r="C21" s="2" t="s">
        <v>253</v>
      </c>
      <c r="D21" s="2" t="s">
        <v>208</v>
      </c>
      <c r="E21" s="3">
        <v>1960</v>
      </c>
      <c r="F21" s="4" t="s">
        <v>114</v>
      </c>
      <c r="G21" s="24" t="s">
        <v>30</v>
      </c>
      <c r="H21" s="2">
        <v>19</v>
      </c>
      <c r="I21" s="6">
        <v>0</v>
      </c>
      <c r="J21" s="7"/>
      <c r="K21" s="2">
        <v>14</v>
      </c>
      <c r="L21" s="48">
        <v>17</v>
      </c>
    </row>
    <row r="22" spans="1:12" ht="28" customHeight="1" x14ac:dyDescent="0.3">
      <c r="A22" s="18" t="s">
        <v>265</v>
      </c>
      <c r="B22" s="25">
        <v>3602632</v>
      </c>
      <c r="C22" s="2" t="s">
        <v>451</v>
      </c>
      <c r="D22" s="2" t="s">
        <v>453</v>
      </c>
      <c r="E22" s="3">
        <v>1959</v>
      </c>
      <c r="F22" s="4" t="s">
        <v>38</v>
      </c>
      <c r="G22" s="24" t="s">
        <v>30</v>
      </c>
      <c r="H22" s="2">
        <v>20</v>
      </c>
      <c r="I22" s="6">
        <v>0</v>
      </c>
      <c r="J22" s="7"/>
      <c r="K22" s="2">
        <v>15</v>
      </c>
      <c r="L22" s="48">
        <v>16</v>
      </c>
    </row>
    <row r="23" spans="1:12" ht="28" customHeight="1" x14ac:dyDescent="0.3">
      <c r="A23" s="18" t="s">
        <v>112</v>
      </c>
      <c r="B23" s="25">
        <v>3603387</v>
      </c>
      <c r="C23" s="2" t="s">
        <v>660</v>
      </c>
      <c r="D23" s="2" t="s">
        <v>387</v>
      </c>
      <c r="E23" s="3">
        <v>1954</v>
      </c>
      <c r="F23" s="4" t="s">
        <v>31</v>
      </c>
      <c r="G23" s="24" t="s">
        <v>30</v>
      </c>
      <c r="H23" s="2">
        <v>21</v>
      </c>
      <c r="I23" s="6">
        <v>0</v>
      </c>
      <c r="J23" s="7"/>
      <c r="K23" s="2">
        <v>16</v>
      </c>
      <c r="L23" s="48">
        <v>15</v>
      </c>
    </row>
    <row r="24" spans="1:12" ht="28" customHeight="1" x14ac:dyDescent="0.3">
      <c r="A24" s="18" t="s">
        <v>172</v>
      </c>
      <c r="B24" s="25">
        <v>3603532</v>
      </c>
      <c r="C24" s="2" t="s">
        <v>324</v>
      </c>
      <c r="D24" s="2" t="s">
        <v>325</v>
      </c>
      <c r="E24" s="3">
        <v>1963</v>
      </c>
      <c r="F24" s="4" t="s">
        <v>32</v>
      </c>
      <c r="G24" s="24" t="s">
        <v>30</v>
      </c>
      <c r="H24" s="2">
        <v>22</v>
      </c>
      <c r="I24" s="6">
        <v>0</v>
      </c>
      <c r="J24" s="7"/>
      <c r="K24" s="2">
        <v>17</v>
      </c>
      <c r="L24" s="48">
        <v>14</v>
      </c>
    </row>
    <row r="25" spans="1:12" ht="28" customHeight="1" x14ac:dyDescent="0.3">
      <c r="A25" s="18" t="s">
        <v>186</v>
      </c>
      <c r="B25" s="25">
        <v>3603764</v>
      </c>
      <c r="C25" s="2" t="s">
        <v>589</v>
      </c>
      <c r="D25" s="2" t="s">
        <v>471</v>
      </c>
      <c r="E25" s="3">
        <v>1959</v>
      </c>
      <c r="F25" s="4" t="s">
        <v>185</v>
      </c>
      <c r="G25" s="24" t="s">
        <v>30</v>
      </c>
      <c r="H25" s="2">
        <v>23</v>
      </c>
      <c r="I25" s="6">
        <v>0</v>
      </c>
      <c r="J25" s="7"/>
      <c r="K25" s="2">
        <v>18</v>
      </c>
      <c r="L25" s="48">
        <v>13</v>
      </c>
    </row>
    <row r="26" spans="1:12" ht="28" customHeight="1" x14ac:dyDescent="0.3">
      <c r="A26" s="18" t="s">
        <v>126</v>
      </c>
      <c r="B26" s="25">
        <v>3602975</v>
      </c>
      <c r="C26" s="2" t="s">
        <v>451</v>
      </c>
      <c r="D26" s="2" t="s">
        <v>452</v>
      </c>
      <c r="E26" s="3">
        <v>1959</v>
      </c>
      <c r="F26" s="4" t="s">
        <v>19</v>
      </c>
      <c r="G26" s="24" t="s">
        <v>30</v>
      </c>
      <c r="H26" s="2">
        <v>24</v>
      </c>
      <c r="I26" s="6">
        <v>0</v>
      </c>
      <c r="J26" s="7"/>
      <c r="K26" s="2">
        <v>19</v>
      </c>
      <c r="L26" s="48">
        <v>12</v>
      </c>
    </row>
    <row r="27" spans="1:12" ht="28" customHeight="1" x14ac:dyDescent="0.3">
      <c r="A27" s="18" t="s">
        <v>112</v>
      </c>
      <c r="B27" s="25">
        <v>3603397</v>
      </c>
      <c r="C27" s="2" t="s">
        <v>696</v>
      </c>
      <c r="D27" s="2" t="s">
        <v>687</v>
      </c>
      <c r="E27" s="3">
        <v>1950</v>
      </c>
      <c r="F27" s="4" t="s">
        <v>31</v>
      </c>
      <c r="G27" s="24" t="s">
        <v>30</v>
      </c>
      <c r="H27" s="2">
        <v>25</v>
      </c>
      <c r="I27" s="6">
        <v>0</v>
      </c>
      <c r="J27" s="7"/>
      <c r="K27" s="2">
        <v>20</v>
      </c>
      <c r="L27" s="48">
        <v>11</v>
      </c>
    </row>
    <row r="28" spans="1:12" ht="28" customHeight="1" x14ac:dyDescent="0.3">
      <c r="A28" s="18">
        <v>0</v>
      </c>
      <c r="B28" s="25">
        <v>3720327</v>
      </c>
      <c r="C28" s="2" t="s">
        <v>322</v>
      </c>
      <c r="D28" s="2" t="s">
        <v>318</v>
      </c>
      <c r="E28" s="3">
        <v>1949</v>
      </c>
      <c r="F28" s="4" t="s">
        <v>767</v>
      </c>
      <c r="G28" s="24" t="s">
        <v>30</v>
      </c>
      <c r="H28" s="2">
        <v>26</v>
      </c>
      <c r="I28" s="6">
        <v>0</v>
      </c>
      <c r="J28" s="7"/>
      <c r="K28" s="2">
        <v>21</v>
      </c>
      <c r="L28" s="48"/>
    </row>
    <row r="29" spans="1:12" ht="28" customHeight="1" x14ac:dyDescent="0.3">
      <c r="A29" s="18" t="s">
        <v>122</v>
      </c>
      <c r="B29" s="25">
        <v>3602285</v>
      </c>
      <c r="C29" s="2" t="s">
        <v>516</v>
      </c>
      <c r="D29" s="2" t="s">
        <v>274</v>
      </c>
      <c r="E29" s="3">
        <v>1955</v>
      </c>
      <c r="F29" s="4" t="s">
        <v>16</v>
      </c>
      <c r="G29" s="24" t="s">
        <v>30</v>
      </c>
      <c r="H29" s="2">
        <v>27</v>
      </c>
      <c r="I29" s="6">
        <v>0</v>
      </c>
      <c r="J29" s="7"/>
      <c r="K29" s="2">
        <v>22</v>
      </c>
      <c r="L29" s="48">
        <v>10</v>
      </c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6:G7"/>
    <mergeCell ref="G3:H3"/>
    <mergeCell ref="I3:I5"/>
    <mergeCell ref="J3:K3"/>
    <mergeCell ref="B4:C5"/>
    <mergeCell ref="D4:D5"/>
    <mergeCell ref="F4:F5"/>
    <mergeCell ref="G4:H5"/>
    <mergeCell ref="J4:K5"/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L6:L7"/>
  </mergeCells>
  <conditionalFormatting sqref="B8:B12">
    <cfRule type="duplicateValues" dxfId="5" priority="2"/>
  </conditionalFormatting>
  <conditionalFormatting sqref="B13:B29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zoomScale="84" zoomScaleNormal="84" workbookViewId="0">
      <pane ySplit="7" topLeftCell="A8" activePane="bottomLeft" state="frozen"/>
      <selection pane="bottomLeft" activeCell="I23" sqref="I23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COUNTA(B8:B40)</f>
        <v>33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93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126</v>
      </c>
      <c r="B8" s="25">
        <v>3604004</v>
      </c>
      <c r="C8" s="2" t="s">
        <v>652</v>
      </c>
      <c r="D8" s="2" t="s">
        <v>222</v>
      </c>
      <c r="E8" s="3">
        <v>1991</v>
      </c>
      <c r="F8" s="4" t="s">
        <v>19</v>
      </c>
      <c r="G8" s="5" t="s">
        <v>146</v>
      </c>
      <c r="H8" s="2"/>
      <c r="I8" s="6">
        <v>0</v>
      </c>
      <c r="J8" s="7"/>
      <c r="K8" s="2">
        <v>1</v>
      </c>
      <c r="L8" s="33">
        <v>30</v>
      </c>
    </row>
    <row r="9" spans="1:12" ht="29.15" customHeight="1" x14ac:dyDescent="0.3">
      <c r="A9" s="18" t="s">
        <v>126</v>
      </c>
      <c r="B9" s="25">
        <v>3603955</v>
      </c>
      <c r="C9" s="2" t="s">
        <v>366</v>
      </c>
      <c r="D9" s="2" t="s">
        <v>259</v>
      </c>
      <c r="E9" s="3">
        <v>1999</v>
      </c>
      <c r="F9" s="4" t="s">
        <v>19</v>
      </c>
      <c r="G9" s="5" t="s">
        <v>135</v>
      </c>
      <c r="H9" s="2"/>
      <c r="I9" s="6">
        <v>0</v>
      </c>
      <c r="J9" s="7"/>
      <c r="K9" s="2">
        <v>2</v>
      </c>
      <c r="L9" s="33">
        <v>29</v>
      </c>
    </row>
    <row r="10" spans="1:12" ht="29.15" customHeight="1" x14ac:dyDescent="0.3">
      <c r="A10" s="18" t="s">
        <v>126</v>
      </c>
      <c r="B10" s="25">
        <v>3603938</v>
      </c>
      <c r="C10" s="2" t="s">
        <v>236</v>
      </c>
      <c r="D10" s="2" t="s">
        <v>143</v>
      </c>
      <c r="E10" s="3">
        <v>1973</v>
      </c>
      <c r="F10" s="4" t="s">
        <v>19</v>
      </c>
      <c r="G10" s="5" t="s">
        <v>20</v>
      </c>
      <c r="H10" s="2"/>
      <c r="I10" s="6">
        <v>0</v>
      </c>
      <c r="J10" s="7"/>
      <c r="K10" s="2">
        <v>3</v>
      </c>
      <c r="L10" s="33">
        <v>28</v>
      </c>
    </row>
    <row r="11" spans="1:12" ht="29.15" customHeight="1" x14ac:dyDescent="0.3">
      <c r="A11" s="18" t="s">
        <v>153</v>
      </c>
      <c r="B11" s="25">
        <v>3602769</v>
      </c>
      <c r="C11" s="2" t="s">
        <v>229</v>
      </c>
      <c r="D11" s="2" t="s">
        <v>230</v>
      </c>
      <c r="E11" s="3">
        <v>2002</v>
      </c>
      <c r="F11" s="4" t="s">
        <v>33</v>
      </c>
      <c r="G11" s="5" t="s">
        <v>117</v>
      </c>
      <c r="H11" s="2"/>
      <c r="I11" s="6">
        <v>0</v>
      </c>
      <c r="J11" s="7"/>
      <c r="K11" s="2">
        <v>4</v>
      </c>
      <c r="L11" s="33">
        <v>27</v>
      </c>
    </row>
    <row r="12" spans="1:12" ht="29.15" customHeight="1" x14ac:dyDescent="0.3">
      <c r="A12" s="18" t="s">
        <v>126</v>
      </c>
      <c r="B12" s="25">
        <v>3603935</v>
      </c>
      <c r="C12" s="2" t="s">
        <v>201</v>
      </c>
      <c r="D12" s="2" t="s">
        <v>202</v>
      </c>
      <c r="E12" s="3">
        <v>2001</v>
      </c>
      <c r="F12" s="4" t="s">
        <v>19</v>
      </c>
      <c r="G12" s="5" t="s">
        <v>117</v>
      </c>
      <c r="H12" s="2"/>
      <c r="I12" s="6">
        <v>0</v>
      </c>
      <c r="J12" s="7"/>
      <c r="K12" s="2">
        <v>5</v>
      </c>
      <c r="L12" s="33">
        <v>26</v>
      </c>
    </row>
    <row r="13" spans="1:12" ht="29.15" customHeight="1" x14ac:dyDescent="0.3">
      <c r="A13" s="18" t="s">
        <v>147</v>
      </c>
      <c r="B13" s="25">
        <v>3603047</v>
      </c>
      <c r="C13" s="2" t="s">
        <v>378</v>
      </c>
      <c r="D13" s="2" t="s">
        <v>334</v>
      </c>
      <c r="E13" s="3">
        <v>1994</v>
      </c>
      <c r="F13" s="4" t="s">
        <v>27</v>
      </c>
      <c r="G13" s="5" t="s">
        <v>146</v>
      </c>
      <c r="H13" s="2"/>
      <c r="I13" s="6">
        <v>0</v>
      </c>
      <c r="J13" s="7"/>
      <c r="K13" s="2">
        <v>6</v>
      </c>
      <c r="L13" s="33">
        <v>25</v>
      </c>
    </row>
    <row r="14" spans="1:12" ht="29.15" customHeight="1" x14ac:dyDescent="0.3">
      <c r="A14" s="18" t="s">
        <v>126</v>
      </c>
      <c r="B14" s="31">
        <v>3603982</v>
      </c>
      <c r="C14" s="2" t="s">
        <v>545</v>
      </c>
      <c r="D14" s="2" t="s">
        <v>546</v>
      </c>
      <c r="E14" s="3">
        <v>2002</v>
      </c>
      <c r="F14" s="4" t="s">
        <v>19</v>
      </c>
      <c r="G14" s="5" t="s">
        <v>117</v>
      </c>
      <c r="H14" s="2"/>
      <c r="I14" s="6">
        <v>0</v>
      </c>
      <c r="J14" s="7"/>
      <c r="K14" s="2">
        <v>7</v>
      </c>
      <c r="L14" s="33">
        <v>24</v>
      </c>
    </row>
    <row r="15" spans="1:12" ht="29.15" customHeight="1" x14ac:dyDescent="0.3">
      <c r="A15" s="18" t="s">
        <v>153</v>
      </c>
      <c r="B15" s="25">
        <v>3604513</v>
      </c>
      <c r="C15" s="2" t="s">
        <v>669</v>
      </c>
      <c r="D15" s="2" t="s">
        <v>670</v>
      </c>
      <c r="E15" s="3">
        <v>1978</v>
      </c>
      <c r="F15" s="4" t="s">
        <v>33</v>
      </c>
      <c r="G15" s="5" t="s">
        <v>36</v>
      </c>
      <c r="H15" s="2"/>
      <c r="I15" s="6">
        <v>0</v>
      </c>
      <c r="J15" s="7"/>
      <c r="K15" s="2">
        <v>8</v>
      </c>
      <c r="L15" s="33">
        <v>23</v>
      </c>
    </row>
    <row r="16" spans="1:12" ht="29.15" customHeight="1" x14ac:dyDescent="0.3">
      <c r="A16" s="18" t="s">
        <v>126</v>
      </c>
      <c r="B16" s="25">
        <v>3604020</v>
      </c>
      <c r="C16" s="2" t="s">
        <v>425</v>
      </c>
      <c r="D16" s="2" t="s">
        <v>228</v>
      </c>
      <c r="E16" s="3">
        <v>2000</v>
      </c>
      <c r="F16" s="4" t="s">
        <v>19</v>
      </c>
      <c r="G16" s="5" t="s">
        <v>135</v>
      </c>
      <c r="H16" s="8"/>
      <c r="I16" s="6">
        <v>0</v>
      </c>
      <c r="J16" s="7"/>
      <c r="K16" s="2">
        <v>9</v>
      </c>
      <c r="L16" s="33">
        <v>22</v>
      </c>
    </row>
    <row r="17" spans="1:12" ht="29.15" customHeight="1" x14ac:dyDescent="0.3">
      <c r="A17" s="18" t="s">
        <v>147</v>
      </c>
      <c r="B17" s="26">
        <v>3603037</v>
      </c>
      <c r="C17" s="2" t="s">
        <v>270</v>
      </c>
      <c r="D17" s="2" t="s">
        <v>271</v>
      </c>
      <c r="E17" s="3">
        <v>1999</v>
      </c>
      <c r="F17" s="4" t="s">
        <v>27</v>
      </c>
      <c r="G17" s="5" t="s">
        <v>135</v>
      </c>
      <c r="H17" s="8"/>
      <c r="I17" s="6">
        <v>0</v>
      </c>
      <c r="J17" s="7"/>
      <c r="K17" s="2">
        <v>10</v>
      </c>
      <c r="L17" s="33">
        <v>21</v>
      </c>
    </row>
    <row r="18" spans="1:12" ht="29.15" customHeight="1" x14ac:dyDescent="0.3">
      <c r="A18" s="19" t="s">
        <v>136</v>
      </c>
      <c r="B18" s="27">
        <v>3604214</v>
      </c>
      <c r="C18" s="9" t="s">
        <v>379</v>
      </c>
      <c r="D18" s="9" t="s">
        <v>258</v>
      </c>
      <c r="E18" s="10">
        <v>2000</v>
      </c>
      <c r="F18" s="11" t="s">
        <v>84</v>
      </c>
      <c r="G18" s="12" t="s">
        <v>135</v>
      </c>
      <c r="H18" s="27"/>
      <c r="I18" s="13">
        <v>0</v>
      </c>
      <c r="J18" s="14"/>
      <c r="K18" s="9">
        <v>11</v>
      </c>
      <c r="L18" s="33">
        <v>20</v>
      </c>
    </row>
    <row r="19" spans="1:12" ht="29.15" customHeight="1" x14ac:dyDescent="0.3">
      <c r="A19" s="19" t="s">
        <v>126</v>
      </c>
      <c r="B19" s="27">
        <v>3603957</v>
      </c>
      <c r="C19" s="9" t="s">
        <v>368</v>
      </c>
      <c r="D19" s="9" t="s">
        <v>137</v>
      </c>
      <c r="E19" s="10">
        <v>2000</v>
      </c>
      <c r="F19" s="11" t="s">
        <v>19</v>
      </c>
      <c r="G19" s="12" t="s">
        <v>135</v>
      </c>
      <c r="H19" s="27"/>
      <c r="I19" s="13">
        <v>0</v>
      </c>
      <c r="J19" s="14"/>
      <c r="K19" s="9">
        <v>12</v>
      </c>
      <c r="L19" s="33">
        <v>19</v>
      </c>
    </row>
    <row r="20" spans="1:12" ht="29.15" customHeight="1" x14ac:dyDescent="0.3">
      <c r="A20" s="19" t="s">
        <v>126</v>
      </c>
      <c r="B20" s="32">
        <v>3603967</v>
      </c>
      <c r="C20" s="9" t="s">
        <v>435</v>
      </c>
      <c r="D20" s="9" t="s">
        <v>436</v>
      </c>
      <c r="E20" s="10">
        <v>2001</v>
      </c>
      <c r="F20" s="11" t="s">
        <v>19</v>
      </c>
      <c r="G20" s="12" t="s">
        <v>117</v>
      </c>
      <c r="H20" s="9"/>
      <c r="I20" s="13">
        <v>0</v>
      </c>
      <c r="J20" s="14"/>
      <c r="K20" s="9">
        <v>13</v>
      </c>
      <c r="L20" s="33">
        <v>18</v>
      </c>
    </row>
    <row r="21" spans="1:12" ht="29.15" customHeight="1" x14ac:dyDescent="0.3">
      <c r="A21" s="19" t="s">
        <v>136</v>
      </c>
      <c r="B21" s="27">
        <v>3604245</v>
      </c>
      <c r="C21" s="9" t="s">
        <v>541</v>
      </c>
      <c r="D21" s="9" t="s">
        <v>196</v>
      </c>
      <c r="E21" s="10">
        <v>2001</v>
      </c>
      <c r="F21" s="11" t="s">
        <v>84</v>
      </c>
      <c r="G21" s="12" t="s">
        <v>117</v>
      </c>
      <c r="H21" s="27"/>
      <c r="I21" s="13">
        <v>0</v>
      </c>
      <c r="J21" s="14"/>
      <c r="K21" s="9">
        <v>14</v>
      </c>
      <c r="L21" s="33">
        <v>17</v>
      </c>
    </row>
    <row r="22" spans="1:12" ht="29.15" customHeight="1" x14ac:dyDescent="0.3">
      <c r="A22" s="19" t="s">
        <v>126</v>
      </c>
      <c r="B22" s="27">
        <v>3604103</v>
      </c>
      <c r="C22" s="9" t="s">
        <v>649</v>
      </c>
      <c r="D22" s="9" t="s">
        <v>245</v>
      </c>
      <c r="E22" s="10">
        <v>2001</v>
      </c>
      <c r="F22" s="11" t="s">
        <v>19</v>
      </c>
      <c r="G22" s="12" t="s">
        <v>117</v>
      </c>
      <c r="H22" s="27"/>
      <c r="I22" s="13">
        <v>0</v>
      </c>
      <c r="J22" s="14"/>
      <c r="K22" s="9">
        <v>15</v>
      </c>
      <c r="L22" s="33">
        <v>16</v>
      </c>
    </row>
    <row r="23" spans="1:12" ht="29.15" customHeight="1" x14ac:dyDescent="0.3">
      <c r="A23" s="19" t="s">
        <v>132</v>
      </c>
      <c r="B23" s="29">
        <v>3602506</v>
      </c>
      <c r="C23" s="9" t="s">
        <v>487</v>
      </c>
      <c r="D23" s="9" t="s">
        <v>237</v>
      </c>
      <c r="E23" s="10">
        <v>2000</v>
      </c>
      <c r="F23" s="11" t="s">
        <v>15</v>
      </c>
      <c r="G23" s="12" t="s">
        <v>135</v>
      </c>
      <c r="H23" s="9"/>
      <c r="I23" s="13">
        <v>0</v>
      </c>
      <c r="J23" s="14"/>
      <c r="K23" s="9">
        <v>16</v>
      </c>
      <c r="L23" s="33">
        <v>15</v>
      </c>
    </row>
    <row r="24" spans="1:12" ht="29.15" customHeight="1" x14ac:dyDescent="0.3">
      <c r="A24" s="19" t="s">
        <v>126</v>
      </c>
      <c r="B24" s="30">
        <v>3604021</v>
      </c>
      <c r="C24" s="9" t="s">
        <v>466</v>
      </c>
      <c r="D24" s="9" t="s">
        <v>311</v>
      </c>
      <c r="E24" s="10">
        <v>1999</v>
      </c>
      <c r="F24" s="11" t="s">
        <v>19</v>
      </c>
      <c r="G24" s="12" t="s">
        <v>135</v>
      </c>
      <c r="H24" s="9"/>
      <c r="I24" s="13">
        <v>0</v>
      </c>
      <c r="J24" s="14"/>
      <c r="K24" s="9">
        <v>17</v>
      </c>
      <c r="L24" s="33">
        <v>14</v>
      </c>
    </row>
    <row r="25" spans="1:12" ht="29.15" customHeight="1" x14ac:dyDescent="0.3">
      <c r="A25" s="19" t="s">
        <v>136</v>
      </c>
      <c r="B25" s="29">
        <v>3604556</v>
      </c>
      <c r="C25" s="9" t="s">
        <v>360</v>
      </c>
      <c r="D25" s="9" t="s">
        <v>344</v>
      </c>
      <c r="E25" s="10">
        <v>2002</v>
      </c>
      <c r="F25" s="11" t="s">
        <v>84</v>
      </c>
      <c r="G25" s="12" t="s">
        <v>117</v>
      </c>
      <c r="H25" s="9"/>
      <c r="I25" s="13">
        <v>0</v>
      </c>
      <c r="J25" s="14"/>
      <c r="K25" s="9">
        <v>18</v>
      </c>
      <c r="L25" s="33">
        <v>13</v>
      </c>
    </row>
    <row r="26" spans="1:12" ht="29.15" customHeight="1" x14ac:dyDescent="0.3">
      <c r="A26" s="19" t="s">
        <v>126</v>
      </c>
      <c r="B26" s="28">
        <v>3604008</v>
      </c>
      <c r="C26" s="9" t="s">
        <v>677</v>
      </c>
      <c r="D26" s="9" t="s">
        <v>678</v>
      </c>
      <c r="E26" s="10">
        <v>1974</v>
      </c>
      <c r="F26" s="11" t="s">
        <v>19</v>
      </c>
      <c r="G26" s="12" t="s">
        <v>36</v>
      </c>
      <c r="H26" s="9"/>
      <c r="I26" s="13">
        <v>0</v>
      </c>
      <c r="J26" s="14"/>
      <c r="K26" s="9">
        <v>19</v>
      </c>
      <c r="L26" s="33">
        <v>12</v>
      </c>
    </row>
    <row r="27" spans="1:12" ht="29.15" customHeight="1" x14ac:dyDescent="0.3">
      <c r="A27" s="19" t="s">
        <v>186</v>
      </c>
      <c r="B27" s="27">
        <v>3603766</v>
      </c>
      <c r="C27" s="9" t="s">
        <v>221</v>
      </c>
      <c r="D27" s="9" t="s">
        <v>222</v>
      </c>
      <c r="E27" s="10">
        <v>2002</v>
      </c>
      <c r="F27" s="11" t="s">
        <v>185</v>
      </c>
      <c r="G27" s="12" t="s">
        <v>117</v>
      </c>
      <c r="H27" s="9"/>
      <c r="I27" s="13">
        <v>0</v>
      </c>
      <c r="J27" s="14"/>
      <c r="K27" s="9">
        <v>20</v>
      </c>
      <c r="L27" s="33">
        <v>11</v>
      </c>
    </row>
    <row r="28" spans="1:12" ht="29.15" customHeight="1" x14ac:dyDescent="0.3">
      <c r="A28" s="18" t="s">
        <v>136</v>
      </c>
      <c r="B28" s="25">
        <v>3604261</v>
      </c>
      <c r="C28" s="2" t="s">
        <v>655</v>
      </c>
      <c r="D28" s="2" t="s">
        <v>267</v>
      </c>
      <c r="E28" s="3">
        <v>1966</v>
      </c>
      <c r="F28" s="4" t="s">
        <v>84</v>
      </c>
      <c r="G28" s="5" t="s">
        <v>20</v>
      </c>
      <c r="H28" s="2"/>
      <c r="I28" s="6">
        <v>0</v>
      </c>
      <c r="J28" s="7"/>
      <c r="K28" s="2">
        <v>21</v>
      </c>
      <c r="L28" s="33">
        <v>10</v>
      </c>
    </row>
    <row r="29" spans="1:12" ht="29.15" customHeight="1" x14ac:dyDescent="0.3">
      <c r="A29" s="18" t="s">
        <v>132</v>
      </c>
      <c r="B29" s="25">
        <v>3602459</v>
      </c>
      <c r="C29" s="2" t="s">
        <v>316</v>
      </c>
      <c r="D29" s="2" t="s">
        <v>317</v>
      </c>
      <c r="E29" s="3">
        <v>1996</v>
      </c>
      <c r="F29" s="4" t="s">
        <v>15</v>
      </c>
      <c r="G29" s="5" t="s">
        <v>146</v>
      </c>
      <c r="H29" s="2"/>
      <c r="I29" s="6">
        <v>0</v>
      </c>
      <c r="J29" s="7"/>
      <c r="K29" s="2">
        <v>22</v>
      </c>
      <c r="L29" s="33">
        <v>9</v>
      </c>
    </row>
    <row r="30" spans="1:12" ht="29.15" customHeight="1" x14ac:dyDescent="0.3">
      <c r="A30" s="18" t="s">
        <v>132</v>
      </c>
      <c r="B30" s="25">
        <v>3602743</v>
      </c>
      <c r="C30" s="2" t="s">
        <v>570</v>
      </c>
      <c r="D30" s="2" t="s">
        <v>203</v>
      </c>
      <c r="E30" s="3">
        <v>1977</v>
      </c>
      <c r="F30" s="4" t="s">
        <v>15</v>
      </c>
      <c r="G30" s="5" t="s">
        <v>36</v>
      </c>
      <c r="H30" s="2"/>
      <c r="I30" s="6">
        <v>0</v>
      </c>
      <c r="J30" s="7"/>
      <c r="K30" s="2">
        <v>23</v>
      </c>
      <c r="L30" s="33">
        <v>8</v>
      </c>
    </row>
    <row r="31" spans="1:12" ht="29.15" customHeight="1" x14ac:dyDescent="0.3">
      <c r="A31" s="18" t="s">
        <v>132</v>
      </c>
      <c r="B31" s="31">
        <v>3602505</v>
      </c>
      <c r="C31" s="2" t="s">
        <v>479</v>
      </c>
      <c r="D31" s="2" t="s">
        <v>480</v>
      </c>
      <c r="E31" s="3">
        <v>1971</v>
      </c>
      <c r="F31" s="4" t="s">
        <v>15</v>
      </c>
      <c r="G31" s="5" t="s">
        <v>20</v>
      </c>
      <c r="H31" s="2"/>
      <c r="I31" s="6">
        <v>0</v>
      </c>
      <c r="J31" s="7"/>
      <c r="K31" s="2">
        <v>24</v>
      </c>
      <c r="L31" s="33">
        <v>7</v>
      </c>
    </row>
    <row r="32" spans="1:12" ht="29.15" customHeight="1" x14ac:dyDescent="0.3">
      <c r="A32" s="18" t="s">
        <v>134</v>
      </c>
      <c r="B32" s="31">
        <v>3602411</v>
      </c>
      <c r="C32" s="2" t="s">
        <v>639</v>
      </c>
      <c r="D32" s="2" t="s">
        <v>640</v>
      </c>
      <c r="E32" s="3">
        <v>1993</v>
      </c>
      <c r="F32" s="4" t="s">
        <v>23</v>
      </c>
      <c r="G32" s="5" t="s">
        <v>146</v>
      </c>
      <c r="H32" s="2"/>
      <c r="I32" s="6">
        <v>0</v>
      </c>
      <c r="J32" s="7"/>
      <c r="K32" s="2">
        <v>25</v>
      </c>
      <c r="L32" s="33">
        <v>6</v>
      </c>
    </row>
    <row r="33" spans="1:12" ht="29.15" customHeight="1" x14ac:dyDescent="0.3">
      <c r="A33" s="18" t="s">
        <v>186</v>
      </c>
      <c r="B33" s="31">
        <v>3603786</v>
      </c>
      <c r="C33" s="2" t="s">
        <v>594</v>
      </c>
      <c r="D33" s="2" t="s">
        <v>391</v>
      </c>
      <c r="E33" s="3">
        <v>1999</v>
      </c>
      <c r="F33" s="4" t="s">
        <v>185</v>
      </c>
      <c r="G33" s="5" t="s">
        <v>135</v>
      </c>
      <c r="H33" s="2"/>
      <c r="I33" s="6">
        <v>0</v>
      </c>
      <c r="J33" s="7"/>
      <c r="K33" s="2">
        <v>26</v>
      </c>
      <c r="L33" s="33">
        <v>5</v>
      </c>
    </row>
    <row r="34" spans="1:12" ht="29.15" customHeight="1" x14ac:dyDescent="0.3">
      <c r="A34" s="18" t="s">
        <v>186</v>
      </c>
      <c r="B34" s="31">
        <v>3603779</v>
      </c>
      <c r="C34" s="2" t="s">
        <v>449</v>
      </c>
      <c r="D34" s="2" t="s">
        <v>252</v>
      </c>
      <c r="E34" s="3">
        <v>2000</v>
      </c>
      <c r="F34" s="4" t="s">
        <v>185</v>
      </c>
      <c r="G34" s="5" t="s">
        <v>135</v>
      </c>
      <c r="H34" s="2"/>
      <c r="I34" s="6">
        <v>0</v>
      </c>
      <c r="J34" s="7"/>
      <c r="K34" s="2">
        <v>27</v>
      </c>
      <c r="L34" s="33">
        <v>5</v>
      </c>
    </row>
    <row r="35" spans="1:12" ht="29.15" customHeight="1" x14ac:dyDescent="0.3">
      <c r="A35" s="18" t="s">
        <v>132</v>
      </c>
      <c r="B35" s="31">
        <v>3602521</v>
      </c>
      <c r="C35" s="2" t="s">
        <v>543</v>
      </c>
      <c r="D35" s="2" t="s">
        <v>299</v>
      </c>
      <c r="E35" s="3">
        <v>1973</v>
      </c>
      <c r="F35" s="4" t="s">
        <v>15</v>
      </c>
      <c r="G35" s="5" t="s">
        <v>20</v>
      </c>
      <c r="H35" s="2"/>
      <c r="I35" s="6">
        <v>0</v>
      </c>
      <c r="J35" s="7"/>
      <c r="K35" s="2">
        <v>28</v>
      </c>
      <c r="L35" s="33">
        <v>5</v>
      </c>
    </row>
    <row r="36" spans="1:12" ht="29.15" customHeight="1" x14ac:dyDescent="0.3">
      <c r="A36" s="18" t="s">
        <v>132</v>
      </c>
      <c r="B36" s="31">
        <v>3602498</v>
      </c>
      <c r="C36" s="2" t="s">
        <v>467</v>
      </c>
      <c r="D36" s="2" t="s">
        <v>468</v>
      </c>
      <c r="E36" s="3">
        <v>1970</v>
      </c>
      <c r="F36" s="4" t="s">
        <v>15</v>
      </c>
      <c r="G36" s="5" t="s">
        <v>20</v>
      </c>
      <c r="H36" s="2"/>
      <c r="I36" s="6">
        <v>0</v>
      </c>
      <c r="J36" s="7"/>
      <c r="K36" s="2">
        <v>29</v>
      </c>
      <c r="L36" s="33">
        <v>5</v>
      </c>
    </row>
    <row r="37" spans="1:12" ht="29.15" customHeight="1" x14ac:dyDescent="0.3">
      <c r="A37" s="18" t="s">
        <v>126</v>
      </c>
      <c r="B37" s="31">
        <v>3604131</v>
      </c>
      <c r="C37" s="2" t="s">
        <v>580</v>
      </c>
      <c r="D37" s="2" t="s">
        <v>168</v>
      </c>
      <c r="E37" s="3">
        <v>1963</v>
      </c>
      <c r="F37" s="4" t="s">
        <v>19</v>
      </c>
      <c r="G37" s="5" t="s">
        <v>35</v>
      </c>
      <c r="H37" s="2"/>
      <c r="I37" s="6">
        <v>0</v>
      </c>
      <c r="J37" s="7"/>
      <c r="K37" s="2">
        <v>30</v>
      </c>
      <c r="L37" s="33">
        <v>5</v>
      </c>
    </row>
    <row r="38" spans="1:12" ht="29.15" customHeight="1" x14ac:dyDescent="0.3">
      <c r="A38" s="19" t="s">
        <v>132</v>
      </c>
      <c r="B38" s="28">
        <v>3602545</v>
      </c>
      <c r="C38" s="9" t="s">
        <v>675</v>
      </c>
      <c r="D38" s="9" t="s">
        <v>251</v>
      </c>
      <c r="E38" s="10">
        <v>1971</v>
      </c>
      <c r="F38" s="11" t="s">
        <v>15</v>
      </c>
      <c r="G38" s="12" t="s">
        <v>20</v>
      </c>
      <c r="H38" s="9"/>
      <c r="I38" s="13">
        <v>0</v>
      </c>
      <c r="J38" s="14"/>
      <c r="K38" s="9">
        <v>31</v>
      </c>
      <c r="L38" s="33">
        <v>5</v>
      </c>
    </row>
    <row r="39" spans="1:12" ht="29.15" customHeight="1" x14ac:dyDescent="0.3">
      <c r="A39" s="19" t="s">
        <v>132</v>
      </c>
      <c r="B39" s="32">
        <v>3602537</v>
      </c>
      <c r="C39" s="9" t="s">
        <v>603</v>
      </c>
      <c r="D39" s="9" t="s">
        <v>365</v>
      </c>
      <c r="E39" s="10">
        <v>1969</v>
      </c>
      <c r="F39" s="11" t="s">
        <v>15</v>
      </c>
      <c r="G39" s="12" t="s">
        <v>20</v>
      </c>
      <c r="H39" s="9"/>
      <c r="I39" s="13">
        <v>0</v>
      </c>
      <c r="J39" s="14"/>
      <c r="K39" s="9">
        <v>32</v>
      </c>
      <c r="L39" s="33">
        <v>5</v>
      </c>
    </row>
    <row r="40" spans="1:12" ht="29.15" customHeight="1" x14ac:dyDescent="0.3">
      <c r="A40" s="19" t="s">
        <v>126</v>
      </c>
      <c r="B40" s="32">
        <v>3603947</v>
      </c>
      <c r="C40" s="9" t="s">
        <v>309</v>
      </c>
      <c r="D40" s="9" t="s">
        <v>310</v>
      </c>
      <c r="E40" s="10">
        <v>1974</v>
      </c>
      <c r="F40" s="11" t="s">
        <v>19</v>
      </c>
      <c r="G40" s="12" t="s">
        <v>36</v>
      </c>
      <c r="H40" s="9"/>
      <c r="I40" s="13">
        <v>0</v>
      </c>
      <c r="J40" s="14"/>
      <c r="K40" s="9">
        <v>33</v>
      </c>
      <c r="L40" s="33">
        <v>5</v>
      </c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</mergeCells>
  <conditionalFormatting sqref="B8:B40">
    <cfRule type="duplicateValues" dxfId="3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="84" zoomScaleNormal="84" workbookViewId="0">
      <pane ySplit="7" topLeftCell="A8" activePane="bottomLeft" state="frozen"/>
      <selection pane="bottomLeft" activeCell="O16" sqref="O16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COUNTA(B8:B23)</f>
        <v>16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21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x14ac:dyDescent="0.3">
      <c r="B4" s="121" t="s">
        <v>101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112</v>
      </c>
      <c r="B8" s="25">
        <v>3603312</v>
      </c>
      <c r="C8" s="2" t="s">
        <v>695</v>
      </c>
      <c r="D8" s="2" t="s">
        <v>175</v>
      </c>
      <c r="E8" s="3">
        <v>1983</v>
      </c>
      <c r="F8" s="4" t="s">
        <v>31</v>
      </c>
      <c r="G8" s="5" t="s">
        <v>124</v>
      </c>
      <c r="H8" s="2">
        <v>1</v>
      </c>
      <c r="I8" s="6">
        <v>0</v>
      </c>
      <c r="J8" s="22"/>
      <c r="K8" s="2">
        <v>1</v>
      </c>
      <c r="L8" s="52">
        <v>25</v>
      </c>
    </row>
    <row r="9" spans="1:12" ht="29.15" customHeight="1" x14ac:dyDescent="0.3">
      <c r="A9" s="18" t="s">
        <v>132</v>
      </c>
      <c r="B9" s="25">
        <v>3603536</v>
      </c>
      <c r="C9" s="2" t="s">
        <v>355</v>
      </c>
      <c r="D9" s="2" t="s">
        <v>356</v>
      </c>
      <c r="E9" s="3">
        <v>1978</v>
      </c>
      <c r="F9" s="4" t="s">
        <v>15</v>
      </c>
      <c r="G9" s="5" t="s">
        <v>124</v>
      </c>
      <c r="H9" s="2">
        <v>4</v>
      </c>
      <c r="I9" s="6">
        <v>0</v>
      </c>
      <c r="J9" s="22"/>
      <c r="K9" s="2">
        <v>2</v>
      </c>
      <c r="L9" s="52">
        <v>23</v>
      </c>
    </row>
    <row r="10" spans="1:12" ht="29.15" customHeight="1" x14ac:dyDescent="0.3">
      <c r="A10" s="18" t="s">
        <v>132</v>
      </c>
      <c r="B10" s="8">
        <v>3602250</v>
      </c>
      <c r="C10" s="2" t="s">
        <v>527</v>
      </c>
      <c r="D10" s="2" t="s">
        <v>406</v>
      </c>
      <c r="E10" s="3">
        <v>1977</v>
      </c>
      <c r="F10" s="4" t="s">
        <v>15</v>
      </c>
      <c r="G10" s="5" t="s">
        <v>124</v>
      </c>
      <c r="H10" s="2">
        <v>5</v>
      </c>
      <c r="I10" s="6">
        <v>0</v>
      </c>
      <c r="J10" s="22"/>
      <c r="K10" s="2">
        <v>3</v>
      </c>
      <c r="L10" s="52">
        <v>21</v>
      </c>
    </row>
    <row r="11" spans="1:12" ht="29.15" customHeight="1" x14ac:dyDescent="0.3">
      <c r="A11" s="18" t="s">
        <v>122</v>
      </c>
      <c r="B11" s="39">
        <v>3604504</v>
      </c>
      <c r="C11" s="2" t="s">
        <v>419</v>
      </c>
      <c r="D11" s="2" t="s">
        <v>420</v>
      </c>
      <c r="E11" s="3">
        <v>1976</v>
      </c>
      <c r="F11" s="4" t="s">
        <v>16</v>
      </c>
      <c r="G11" s="5" t="s">
        <v>124</v>
      </c>
      <c r="H11" s="2">
        <v>6</v>
      </c>
      <c r="I11" s="6">
        <v>0</v>
      </c>
      <c r="J11" s="22"/>
      <c r="K11" s="2">
        <v>4</v>
      </c>
      <c r="L11" s="52">
        <v>19</v>
      </c>
    </row>
    <row r="12" spans="1:12" ht="29.15" customHeight="1" x14ac:dyDescent="0.3">
      <c r="A12" s="18" t="s">
        <v>125</v>
      </c>
      <c r="B12" s="8">
        <v>3606732</v>
      </c>
      <c r="C12" s="2" t="s">
        <v>289</v>
      </c>
      <c r="D12" s="2" t="s">
        <v>269</v>
      </c>
      <c r="E12" s="3">
        <v>1975</v>
      </c>
      <c r="F12" s="4" t="s">
        <v>18</v>
      </c>
      <c r="G12" s="5" t="s">
        <v>124</v>
      </c>
      <c r="H12" s="2">
        <v>7</v>
      </c>
      <c r="I12" s="79" t="s">
        <v>724</v>
      </c>
      <c r="J12" s="22"/>
      <c r="K12" s="2">
        <v>5</v>
      </c>
      <c r="L12" s="52">
        <v>17</v>
      </c>
    </row>
    <row r="13" spans="1:12" ht="29.15" customHeight="1" x14ac:dyDescent="0.3">
      <c r="A13" s="18" t="s">
        <v>112</v>
      </c>
      <c r="B13" s="2">
        <v>3603355</v>
      </c>
      <c r="C13" s="2" t="s">
        <v>528</v>
      </c>
      <c r="D13" s="2" t="s">
        <v>225</v>
      </c>
      <c r="E13" s="3">
        <v>1981</v>
      </c>
      <c r="F13" s="4" t="s">
        <v>31</v>
      </c>
      <c r="G13" s="5" t="s">
        <v>124</v>
      </c>
      <c r="H13" s="2">
        <v>9</v>
      </c>
      <c r="I13" s="6">
        <v>0</v>
      </c>
      <c r="J13" s="22"/>
      <c r="K13" s="2">
        <v>6</v>
      </c>
      <c r="L13" s="52">
        <v>15</v>
      </c>
    </row>
    <row r="14" spans="1:12" ht="29.15" customHeight="1" x14ac:dyDescent="0.3">
      <c r="A14" s="18" t="s">
        <v>116</v>
      </c>
      <c r="B14" s="39">
        <v>3603873</v>
      </c>
      <c r="C14" s="2" t="s">
        <v>380</v>
      </c>
      <c r="D14" s="2" t="s">
        <v>160</v>
      </c>
      <c r="E14" s="3">
        <v>1981</v>
      </c>
      <c r="F14" s="4" t="s">
        <v>114</v>
      </c>
      <c r="G14" s="5" t="s">
        <v>124</v>
      </c>
      <c r="H14" s="2">
        <v>12</v>
      </c>
      <c r="I14" s="6">
        <v>0</v>
      </c>
      <c r="J14" s="22"/>
      <c r="K14" s="2">
        <v>7</v>
      </c>
      <c r="L14" s="52">
        <v>13</v>
      </c>
    </row>
    <row r="15" spans="1:12" ht="29.15" customHeight="1" x14ac:dyDescent="0.3">
      <c r="A15" s="18" t="s">
        <v>189</v>
      </c>
      <c r="B15" s="25">
        <v>3603000</v>
      </c>
      <c r="C15" s="2" t="s">
        <v>662</v>
      </c>
      <c r="D15" s="2" t="s">
        <v>123</v>
      </c>
      <c r="E15" s="3">
        <v>1977</v>
      </c>
      <c r="F15" s="4" t="s">
        <v>34</v>
      </c>
      <c r="G15" s="5" t="s">
        <v>124</v>
      </c>
      <c r="H15" s="2">
        <v>16</v>
      </c>
      <c r="I15" s="6">
        <v>0</v>
      </c>
      <c r="J15" s="22"/>
      <c r="K15" s="2">
        <v>8</v>
      </c>
      <c r="L15" s="52">
        <v>11</v>
      </c>
    </row>
    <row r="16" spans="1:12" ht="29.15" customHeight="1" x14ac:dyDescent="0.3">
      <c r="A16" s="18" t="s">
        <v>112</v>
      </c>
      <c r="B16" s="25">
        <v>3603345</v>
      </c>
      <c r="C16" s="2" t="s">
        <v>455</v>
      </c>
      <c r="D16" s="2" t="s">
        <v>371</v>
      </c>
      <c r="E16" s="3">
        <v>1975</v>
      </c>
      <c r="F16" s="4" t="s">
        <v>31</v>
      </c>
      <c r="G16" s="5" t="s">
        <v>124</v>
      </c>
      <c r="H16" s="2">
        <v>19</v>
      </c>
      <c r="I16" s="6">
        <v>0</v>
      </c>
      <c r="J16" s="22"/>
      <c r="K16" s="2">
        <v>9</v>
      </c>
      <c r="L16" s="52">
        <v>9</v>
      </c>
    </row>
    <row r="17" spans="1:12" ht="29.15" customHeight="1" x14ac:dyDescent="0.3">
      <c r="A17" s="18" t="s">
        <v>112</v>
      </c>
      <c r="B17" s="18">
        <v>3603317</v>
      </c>
      <c r="C17" s="2" t="s">
        <v>242</v>
      </c>
      <c r="D17" s="2" t="s">
        <v>243</v>
      </c>
      <c r="E17" s="3">
        <v>1976</v>
      </c>
      <c r="F17" s="4" t="s">
        <v>31</v>
      </c>
      <c r="G17" s="5" t="s">
        <v>124</v>
      </c>
      <c r="H17" s="2">
        <v>21</v>
      </c>
      <c r="I17" s="6">
        <v>0</v>
      </c>
      <c r="J17" s="22"/>
      <c r="K17" s="2">
        <v>10</v>
      </c>
      <c r="L17" s="52">
        <v>7</v>
      </c>
    </row>
    <row r="18" spans="1:12" ht="29.15" customHeight="1" x14ac:dyDescent="0.3">
      <c r="A18" s="36" t="s">
        <v>134</v>
      </c>
      <c r="B18" s="36">
        <v>3604067</v>
      </c>
      <c r="C18" s="38" t="s">
        <v>784</v>
      </c>
      <c r="D18" s="38" t="s">
        <v>460</v>
      </c>
      <c r="E18" s="40">
        <v>1975</v>
      </c>
      <c r="F18" s="41" t="s">
        <v>23</v>
      </c>
      <c r="G18" s="42" t="s">
        <v>124</v>
      </c>
      <c r="H18" s="38">
        <v>25</v>
      </c>
      <c r="I18" s="43">
        <v>0</v>
      </c>
      <c r="J18" s="49"/>
      <c r="K18" s="38">
        <v>11</v>
      </c>
      <c r="L18" s="50">
        <v>5</v>
      </c>
    </row>
    <row r="19" spans="1:12" ht="29.15" customHeight="1" x14ac:dyDescent="0.3">
      <c r="A19" s="36" t="s">
        <v>141</v>
      </c>
      <c r="B19" s="38">
        <v>3603703</v>
      </c>
      <c r="C19" s="38" t="s">
        <v>586</v>
      </c>
      <c r="D19" s="38" t="s">
        <v>160</v>
      </c>
      <c r="E19" s="40">
        <v>1977</v>
      </c>
      <c r="F19" s="41" t="s">
        <v>24</v>
      </c>
      <c r="G19" s="42" t="s">
        <v>124</v>
      </c>
      <c r="H19" s="38">
        <v>31</v>
      </c>
      <c r="I19" s="43">
        <v>0</v>
      </c>
      <c r="J19" s="49"/>
      <c r="K19" s="38">
        <v>12</v>
      </c>
      <c r="L19" s="50">
        <v>5</v>
      </c>
    </row>
    <row r="20" spans="1:12" ht="29.15" customHeight="1" x14ac:dyDescent="0.3">
      <c r="A20" s="36" t="s">
        <v>132</v>
      </c>
      <c r="B20" s="38">
        <v>3602437</v>
      </c>
      <c r="C20" s="38" t="s">
        <v>138</v>
      </c>
      <c r="D20" s="38" t="s">
        <v>123</v>
      </c>
      <c r="E20" s="40">
        <v>1976</v>
      </c>
      <c r="F20" s="41" t="s">
        <v>15</v>
      </c>
      <c r="G20" s="42" t="s">
        <v>124</v>
      </c>
      <c r="H20" s="38">
        <v>33</v>
      </c>
      <c r="I20" s="43">
        <v>0</v>
      </c>
      <c r="J20" s="49"/>
      <c r="K20" s="38">
        <v>13</v>
      </c>
      <c r="L20" s="50">
        <v>5</v>
      </c>
    </row>
    <row r="21" spans="1:12" ht="29.15" customHeight="1" x14ac:dyDescent="0.3">
      <c r="A21" s="36" t="s">
        <v>172</v>
      </c>
      <c r="B21" s="38">
        <v>3603508</v>
      </c>
      <c r="C21" s="38" t="s">
        <v>671</v>
      </c>
      <c r="D21" s="38" t="s">
        <v>160</v>
      </c>
      <c r="E21" s="40">
        <v>1978</v>
      </c>
      <c r="F21" s="41" t="s">
        <v>32</v>
      </c>
      <c r="G21" s="42" t="s">
        <v>124</v>
      </c>
      <c r="H21" s="38">
        <v>35</v>
      </c>
      <c r="I21" s="43">
        <v>0</v>
      </c>
      <c r="J21" s="49"/>
      <c r="K21" s="38">
        <v>14</v>
      </c>
      <c r="L21" s="50">
        <v>5</v>
      </c>
    </row>
    <row r="22" spans="1:12" ht="29.15" customHeight="1" x14ac:dyDescent="0.3">
      <c r="A22" s="36" t="s">
        <v>132</v>
      </c>
      <c r="B22" s="36">
        <v>3602251</v>
      </c>
      <c r="C22" s="36" t="s">
        <v>530</v>
      </c>
      <c r="D22" s="36" t="s">
        <v>182</v>
      </c>
      <c r="E22" s="36">
        <v>1979</v>
      </c>
      <c r="F22" s="36" t="s">
        <v>15</v>
      </c>
      <c r="G22" s="36" t="s">
        <v>124</v>
      </c>
      <c r="H22" s="38">
        <v>38</v>
      </c>
      <c r="I22" s="36">
        <v>0</v>
      </c>
      <c r="J22" s="53"/>
      <c r="K22" s="38">
        <v>15</v>
      </c>
      <c r="L22" s="50">
        <v>5</v>
      </c>
    </row>
    <row r="23" spans="1:12" ht="29.15" customHeight="1" x14ac:dyDescent="0.3">
      <c r="A23" s="36" t="s">
        <v>126</v>
      </c>
      <c r="B23" s="36">
        <v>3604105</v>
      </c>
      <c r="C23" s="36" t="s">
        <v>360</v>
      </c>
      <c r="D23" s="36" t="s">
        <v>280</v>
      </c>
      <c r="E23" s="36">
        <v>1974</v>
      </c>
      <c r="F23" s="36" t="s">
        <v>19</v>
      </c>
      <c r="G23" s="36" t="s">
        <v>124</v>
      </c>
      <c r="H23" s="38">
        <v>41</v>
      </c>
      <c r="I23" s="36">
        <v>0</v>
      </c>
      <c r="J23" s="53"/>
      <c r="K23" s="38">
        <v>16</v>
      </c>
      <c r="L23" s="50">
        <v>5</v>
      </c>
    </row>
  </sheetData>
  <sortState ref="A8:L64">
    <sortCondition ref="G8:G64"/>
    <sortCondition ref="H8:H64"/>
  </sortState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</mergeCells>
  <conditionalFormatting sqref="B8:B23">
    <cfRule type="duplicateValues" dxfId="26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="84" zoomScaleNormal="84" workbookViewId="0">
      <pane ySplit="7" topLeftCell="A8" activePane="bottomLeft" state="frozen"/>
      <selection pane="bottomLeft" activeCell="B15" sqref="B15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COUNTA(B8:B44)</f>
        <v>37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94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147</v>
      </c>
      <c r="B8" s="25">
        <v>3603061</v>
      </c>
      <c r="C8" s="2" t="s">
        <v>469</v>
      </c>
      <c r="D8" s="2" t="s">
        <v>247</v>
      </c>
      <c r="E8" s="3">
        <v>1997</v>
      </c>
      <c r="F8" s="4" t="s">
        <v>27</v>
      </c>
      <c r="G8" s="5" t="s">
        <v>145</v>
      </c>
      <c r="H8" s="2"/>
      <c r="I8" s="6">
        <v>0</v>
      </c>
      <c r="J8" s="7"/>
      <c r="K8" s="2">
        <v>1</v>
      </c>
      <c r="L8" s="23">
        <v>30</v>
      </c>
    </row>
    <row r="9" spans="1:12" ht="29.15" customHeight="1" x14ac:dyDescent="0.3">
      <c r="A9" s="18" t="s">
        <v>126</v>
      </c>
      <c r="B9" s="25">
        <v>3603973</v>
      </c>
      <c r="C9" s="2" t="s">
        <v>501</v>
      </c>
      <c r="D9" s="2" t="s">
        <v>320</v>
      </c>
      <c r="E9" s="3">
        <v>1998</v>
      </c>
      <c r="F9" s="4" t="s">
        <v>19</v>
      </c>
      <c r="G9" s="5" t="s">
        <v>145</v>
      </c>
      <c r="H9" s="2"/>
      <c r="I9" s="6">
        <v>0</v>
      </c>
      <c r="J9" s="7"/>
      <c r="K9" s="2">
        <v>2</v>
      </c>
      <c r="L9" s="23">
        <v>29</v>
      </c>
    </row>
    <row r="10" spans="1:12" ht="29.15" customHeight="1" x14ac:dyDescent="0.3">
      <c r="A10" s="18" t="s">
        <v>125</v>
      </c>
      <c r="B10" s="25">
        <v>3603479</v>
      </c>
      <c r="C10" s="2" t="s">
        <v>634</v>
      </c>
      <c r="D10" s="2" t="s">
        <v>636</v>
      </c>
      <c r="E10" s="3">
        <v>2001</v>
      </c>
      <c r="F10" s="4" t="s">
        <v>18</v>
      </c>
      <c r="G10" s="5" t="s">
        <v>131</v>
      </c>
      <c r="H10" s="2"/>
      <c r="I10" s="6" t="s">
        <v>720</v>
      </c>
      <c r="J10" s="7"/>
      <c r="K10" s="2">
        <v>3</v>
      </c>
      <c r="L10" s="23">
        <v>28</v>
      </c>
    </row>
    <row r="11" spans="1:12" ht="29.15" customHeight="1" x14ac:dyDescent="0.3">
      <c r="A11" s="18" t="s">
        <v>126</v>
      </c>
      <c r="B11" s="25">
        <v>3603950</v>
      </c>
      <c r="C11" s="2" t="s">
        <v>352</v>
      </c>
      <c r="D11" s="2" t="s">
        <v>175</v>
      </c>
      <c r="E11" s="3">
        <v>1997</v>
      </c>
      <c r="F11" s="4" t="s">
        <v>19</v>
      </c>
      <c r="G11" s="5" t="s">
        <v>145</v>
      </c>
      <c r="H11" s="2"/>
      <c r="I11" s="6">
        <v>0</v>
      </c>
      <c r="J11" s="7"/>
      <c r="K11" s="2">
        <v>4</v>
      </c>
      <c r="L11" s="23">
        <v>27</v>
      </c>
    </row>
    <row r="12" spans="1:12" ht="29.15" customHeight="1" x14ac:dyDescent="0.3">
      <c r="A12" s="18" t="s">
        <v>265</v>
      </c>
      <c r="B12" s="25">
        <v>3602640</v>
      </c>
      <c r="C12" s="2" t="s">
        <v>631</v>
      </c>
      <c r="D12" s="2" t="s">
        <v>632</v>
      </c>
      <c r="E12" s="3">
        <v>1998</v>
      </c>
      <c r="F12" s="4" t="s">
        <v>38</v>
      </c>
      <c r="G12" s="5" t="s">
        <v>145</v>
      </c>
      <c r="H12" s="2"/>
      <c r="I12" s="6">
        <v>0</v>
      </c>
      <c r="J12" s="7"/>
      <c r="K12" s="2">
        <v>5</v>
      </c>
      <c r="L12" s="23">
        <v>26</v>
      </c>
    </row>
    <row r="13" spans="1:12" ht="29.15" customHeight="1" x14ac:dyDescent="0.3">
      <c r="A13" s="18" t="s">
        <v>126</v>
      </c>
      <c r="B13" s="25">
        <v>3603937</v>
      </c>
      <c r="C13" s="2" t="s">
        <v>224</v>
      </c>
      <c r="D13" s="2" t="s">
        <v>225</v>
      </c>
      <c r="E13" s="3">
        <v>1998</v>
      </c>
      <c r="F13" s="4" t="s">
        <v>19</v>
      </c>
      <c r="G13" s="5" t="s">
        <v>145</v>
      </c>
      <c r="H13" s="2"/>
      <c r="I13" s="6">
        <v>0</v>
      </c>
      <c r="J13" s="7"/>
      <c r="K13" s="2">
        <v>6</v>
      </c>
      <c r="L13" s="23">
        <v>25</v>
      </c>
    </row>
    <row r="14" spans="1:12" ht="29.15" customHeight="1" x14ac:dyDescent="0.3">
      <c r="A14" s="18" t="s">
        <v>126</v>
      </c>
      <c r="B14" s="18">
        <v>3606482</v>
      </c>
      <c r="C14" s="2" t="s">
        <v>616</v>
      </c>
      <c r="D14" s="2" t="s">
        <v>314</v>
      </c>
      <c r="E14" s="3">
        <v>1999</v>
      </c>
      <c r="F14" s="4" t="s">
        <v>19</v>
      </c>
      <c r="G14" s="5" t="s">
        <v>111</v>
      </c>
      <c r="H14" s="2"/>
      <c r="I14" s="6">
        <v>0</v>
      </c>
      <c r="J14" s="7"/>
      <c r="K14" s="2">
        <v>7</v>
      </c>
      <c r="L14" s="23">
        <v>24</v>
      </c>
    </row>
    <row r="15" spans="1:12" ht="29.15" customHeight="1" x14ac:dyDescent="0.3">
      <c r="A15" s="18" t="s">
        <v>136</v>
      </c>
      <c r="B15" s="25">
        <v>3604260</v>
      </c>
      <c r="C15" s="2" t="s">
        <v>642</v>
      </c>
      <c r="D15" s="2" t="s">
        <v>160</v>
      </c>
      <c r="E15" s="3">
        <v>1997</v>
      </c>
      <c r="F15" s="4" t="s">
        <v>84</v>
      </c>
      <c r="G15" s="5" t="s">
        <v>145</v>
      </c>
      <c r="H15" s="2"/>
      <c r="I15" s="6">
        <v>0</v>
      </c>
      <c r="J15" s="7"/>
      <c r="K15" s="2">
        <v>8</v>
      </c>
      <c r="L15" s="23">
        <v>23</v>
      </c>
    </row>
    <row r="16" spans="1:12" ht="29.15" customHeight="1" x14ac:dyDescent="0.3">
      <c r="A16" s="18" t="s">
        <v>136</v>
      </c>
      <c r="B16" s="25">
        <v>3604258</v>
      </c>
      <c r="C16" s="2" t="s">
        <v>637</v>
      </c>
      <c r="D16" s="2" t="s">
        <v>200</v>
      </c>
      <c r="E16" s="3">
        <v>1995</v>
      </c>
      <c r="F16" s="4" t="s">
        <v>84</v>
      </c>
      <c r="G16" s="5" t="s">
        <v>145</v>
      </c>
      <c r="H16" s="8"/>
      <c r="I16" s="6">
        <v>0</v>
      </c>
      <c r="J16" s="7"/>
      <c r="K16" s="2">
        <v>9</v>
      </c>
      <c r="L16" s="23">
        <v>22</v>
      </c>
    </row>
    <row r="17" spans="1:12" ht="29.15" customHeight="1" x14ac:dyDescent="0.3">
      <c r="A17" s="18" t="s">
        <v>172</v>
      </c>
      <c r="B17" s="8">
        <v>3604059</v>
      </c>
      <c r="C17" s="2" t="s">
        <v>571</v>
      </c>
      <c r="D17" s="2" t="s">
        <v>160</v>
      </c>
      <c r="E17" s="3">
        <v>1999</v>
      </c>
      <c r="F17" s="4" t="s">
        <v>32</v>
      </c>
      <c r="G17" s="5" t="s">
        <v>111</v>
      </c>
      <c r="H17" s="8"/>
      <c r="I17" s="6">
        <v>0</v>
      </c>
      <c r="J17" s="7"/>
      <c r="K17" s="2">
        <v>10</v>
      </c>
      <c r="L17" s="23">
        <v>21</v>
      </c>
    </row>
    <row r="18" spans="1:12" ht="29.15" customHeight="1" x14ac:dyDescent="0.3">
      <c r="A18" s="19" t="s">
        <v>134</v>
      </c>
      <c r="B18" s="27">
        <v>3604071</v>
      </c>
      <c r="C18" s="9" t="s">
        <v>622</v>
      </c>
      <c r="D18" s="9" t="s">
        <v>279</v>
      </c>
      <c r="E18" s="10">
        <v>1992</v>
      </c>
      <c r="F18" s="11" t="s">
        <v>23</v>
      </c>
      <c r="G18" s="12" t="s">
        <v>145</v>
      </c>
      <c r="H18" s="27"/>
      <c r="I18" s="13">
        <v>0</v>
      </c>
      <c r="J18" s="14"/>
      <c r="K18" s="2">
        <v>11</v>
      </c>
      <c r="L18" s="23">
        <v>20</v>
      </c>
    </row>
    <row r="19" spans="1:12" ht="29.15" customHeight="1" x14ac:dyDescent="0.3">
      <c r="A19" s="19" t="s">
        <v>132</v>
      </c>
      <c r="B19" s="27">
        <v>3602566</v>
      </c>
      <c r="C19" s="9" t="s">
        <v>659</v>
      </c>
      <c r="D19" s="9" t="s">
        <v>250</v>
      </c>
      <c r="E19" s="10">
        <v>1996</v>
      </c>
      <c r="F19" s="11" t="s">
        <v>15</v>
      </c>
      <c r="G19" s="12" t="s">
        <v>145</v>
      </c>
      <c r="H19" s="27"/>
      <c r="I19" s="13">
        <v>0</v>
      </c>
      <c r="J19" s="14"/>
      <c r="K19" s="2">
        <v>12</v>
      </c>
      <c r="L19" s="23">
        <v>19</v>
      </c>
    </row>
    <row r="20" spans="1:12" ht="29.15" customHeight="1" x14ac:dyDescent="0.3">
      <c r="A20" s="19" t="s">
        <v>126</v>
      </c>
      <c r="B20" s="19">
        <v>3604018</v>
      </c>
      <c r="C20" s="9" t="s">
        <v>372</v>
      </c>
      <c r="D20" s="9" t="s">
        <v>373</v>
      </c>
      <c r="E20" s="10">
        <v>2000</v>
      </c>
      <c r="F20" s="11" t="s">
        <v>19</v>
      </c>
      <c r="G20" s="12" t="s">
        <v>111</v>
      </c>
      <c r="H20" s="9"/>
      <c r="I20" s="13">
        <v>0</v>
      </c>
      <c r="J20" s="14"/>
      <c r="K20" s="2">
        <v>13</v>
      </c>
      <c r="L20" s="23">
        <v>18</v>
      </c>
    </row>
    <row r="21" spans="1:12" ht="29.15" customHeight="1" x14ac:dyDescent="0.3">
      <c r="A21" s="19" t="s">
        <v>126</v>
      </c>
      <c r="B21" s="27">
        <v>3603960</v>
      </c>
      <c r="C21" s="9" t="s">
        <v>392</v>
      </c>
      <c r="D21" s="9" t="s">
        <v>235</v>
      </c>
      <c r="E21" s="10">
        <v>2002</v>
      </c>
      <c r="F21" s="11" t="s">
        <v>19</v>
      </c>
      <c r="G21" s="12" t="s">
        <v>131</v>
      </c>
      <c r="H21" s="27"/>
      <c r="I21" s="13">
        <v>0</v>
      </c>
      <c r="J21" s="14"/>
      <c r="K21" s="2">
        <v>14</v>
      </c>
      <c r="L21" s="23">
        <v>17</v>
      </c>
    </row>
    <row r="22" spans="1:12" ht="29.15" customHeight="1" x14ac:dyDescent="0.3">
      <c r="A22" s="19" t="s">
        <v>132</v>
      </c>
      <c r="B22" s="27">
        <v>3602245</v>
      </c>
      <c r="C22" s="9" t="s">
        <v>359</v>
      </c>
      <c r="D22" s="9" t="s">
        <v>295</v>
      </c>
      <c r="E22" s="10">
        <v>1987</v>
      </c>
      <c r="F22" s="11" t="s">
        <v>15</v>
      </c>
      <c r="G22" s="12" t="s">
        <v>145</v>
      </c>
      <c r="H22" s="27"/>
      <c r="I22" s="13">
        <v>0</v>
      </c>
      <c r="J22" s="14"/>
      <c r="K22" s="2">
        <v>15</v>
      </c>
      <c r="L22" s="23">
        <v>16</v>
      </c>
    </row>
    <row r="23" spans="1:12" ht="29.15" customHeight="1" x14ac:dyDescent="0.3">
      <c r="A23" s="19" t="s">
        <v>132</v>
      </c>
      <c r="B23" s="15">
        <v>3602555</v>
      </c>
      <c r="C23" s="9" t="s">
        <v>684</v>
      </c>
      <c r="D23" s="9" t="s">
        <v>295</v>
      </c>
      <c r="E23" s="10">
        <v>1997</v>
      </c>
      <c r="F23" s="11" t="s">
        <v>15</v>
      </c>
      <c r="G23" s="12" t="s">
        <v>145</v>
      </c>
      <c r="H23" s="9"/>
      <c r="I23" s="13">
        <v>0</v>
      </c>
      <c r="J23" s="14"/>
      <c r="K23" s="2">
        <v>16</v>
      </c>
      <c r="L23" s="23">
        <v>15</v>
      </c>
    </row>
    <row r="24" spans="1:12" ht="29.15" customHeight="1" x14ac:dyDescent="0.3">
      <c r="A24" s="19" t="s">
        <v>153</v>
      </c>
      <c r="B24" s="16">
        <v>3602774</v>
      </c>
      <c r="C24" s="9" t="s">
        <v>595</v>
      </c>
      <c r="D24" s="9" t="s">
        <v>175</v>
      </c>
      <c r="E24" s="10">
        <v>1997</v>
      </c>
      <c r="F24" s="11" t="s">
        <v>33</v>
      </c>
      <c r="G24" s="12" t="s">
        <v>145</v>
      </c>
      <c r="H24" s="9"/>
      <c r="I24" s="13">
        <v>0</v>
      </c>
      <c r="J24" s="14"/>
      <c r="K24" s="2">
        <v>17</v>
      </c>
      <c r="L24" s="23">
        <v>14</v>
      </c>
    </row>
    <row r="25" spans="1:12" ht="29.15" customHeight="1" x14ac:dyDescent="0.3">
      <c r="A25" s="19" t="s">
        <v>132</v>
      </c>
      <c r="B25" s="15">
        <v>3602471</v>
      </c>
      <c r="C25" s="9" t="s">
        <v>377</v>
      </c>
      <c r="D25" s="9" t="s">
        <v>155</v>
      </c>
      <c r="E25" s="10">
        <v>1999</v>
      </c>
      <c r="F25" s="11" t="s">
        <v>15</v>
      </c>
      <c r="G25" s="12" t="s">
        <v>111</v>
      </c>
      <c r="H25" s="9"/>
      <c r="I25" s="13">
        <v>0</v>
      </c>
      <c r="J25" s="14"/>
      <c r="K25" s="2">
        <v>18</v>
      </c>
      <c r="L25" s="23">
        <v>13</v>
      </c>
    </row>
    <row r="26" spans="1:12" ht="29.15" customHeight="1" x14ac:dyDescent="0.3">
      <c r="A26" s="19" t="s">
        <v>126</v>
      </c>
      <c r="B26" s="9">
        <v>3604496</v>
      </c>
      <c r="C26" s="9" t="s">
        <v>676</v>
      </c>
      <c r="D26" s="9" t="s">
        <v>263</v>
      </c>
      <c r="E26" s="10">
        <v>2001</v>
      </c>
      <c r="F26" s="11" t="s">
        <v>19</v>
      </c>
      <c r="G26" s="12" t="s">
        <v>131</v>
      </c>
      <c r="H26" s="9"/>
      <c r="I26" s="13">
        <v>0</v>
      </c>
      <c r="J26" s="14"/>
      <c r="K26" s="2">
        <v>19</v>
      </c>
      <c r="L26" s="23">
        <v>12</v>
      </c>
    </row>
    <row r="27" spans="1:12" ht="29.15" customHeight="1" x14ac:dyDescent="0.3">
      <c r="A27" s="19" t="s">
        <v>134</v>
      </c>
      <c r="B27" s="27">
        <v>3602387</v>
      </c>
      <c r="C27" s="9" t="s">
        <v>319</v>
      </c>
      <c r="D27" s="9" t="s">
        <v>320</v>
      </c>
      <c r="E27" s="10">
        <v>1995</v>
      </c>
      <c r="F27" s="11" t="s">
        <v>23</v>
      </c>
      <c r="G27" s="12" t="s">
        <v>145</v>
      </c>
      <c r="H27" s="9"/>
      <c r="I27" s="13">
        <v>0</v>
      </c>
      <c r="J27" s="14"/>
      <c r="K27" s="2">
        <v>20</v>
      </c>
      <c r="L27" s="23">
        <v>11</v>
      </c>
    </row>
    <row r="28" spans="1:12" ht="29.15" customHeight="1" x14ac:dyDescent="0.3">
      <c r="A28" s="18" t="s">
        <v>136</v>
      </c>
      <c r="B28" s="25">
        <v>3604212</v>
      </c>
      <c r="C28" s="2" t="s">
        <v>362</v>
      </c>
      <c r="D28" s="2" t="s">
        <v>364</v>
      </c>
      <c r="E28" s="3">
        <v>2002</v>
      </c>
      <c r="F28" s="4" t="s">
        <v>84</v>
      </c>
      <c r="G28" s="5" t="s">
        <v>131</v>
      </c>
      <c r="H28" s="2"/>
      <c r="I28" s="6">
        <v>0</v>
      </c>
      <c r="J28" s="7"/>
      <c r="K28" s="2">
        <v>21</v>
      </c>
      <c r="L28" s="23">
        <v>10</v>
      </c>
    </row>
    <row r="29" spans="1:12" ht="29.15" customHeight="1" x14ac:dyDescent="0.3">
      <c r="A29" s="18" t="s">
        <v>136</v>
      </c>
      <c r="B29" s="25">
        <v>3604090</v>
      </c>
      <c r="C29" s="2" t="s">
        <v>276</v>
      </c>
      <c r="D29" s="2" t="s">
        <v>277</v>
      </c>
      <c r="E29" s="3">
        <v>1988</v>
      </c>
      <c r="F29" s="4" t="s">
        <v>84</v>
      </c>
      <c r="G29" s="5" t="s">
        <v>145</v>
      </c>
      <c r="H29" s="2"/>
      <c r="I29" s="6">
        <v>0</v>
      </c>
      <c r="J29" s="7"/>
      <c r="K29" s="2">
        <v>22</v>
      </c>
      <c r="L29" s="23">
        <v>9</v>
      </c>
    </row>
    <row r="30" spans="1:12" ht="29.15" customHeight="1" x14ac:dyDescent="0.3">
      <c r="A30" s="18" t="s">
        <v>126</v>
      </c>
      <c r="B30" s="25">
        <v>3604003</v>
      </c>
      <c r="C30" s="2" t="s">
        <v>646</v>
      </c>
      <c r="D30" s="2" t="s">
        <v>133</v>
      </c>
      <c r="E30" s="3">
        <v>2000</v>
      </c>
      <c r="F30" s="4" t="s">
        <v>19</v>
      </c>
      <c r="G30" s="5" t="s">
        <v>111</v>
      </c>
      <c r="H30" s="2"/>
      <c r="I30" s="6">
        <v>0</v>
      </c>
      <c r="J30" s="7"/>
      <c r="K30" s="2">
        <v>23</v>
      </c>
      <c r="L30" s="23">
        <v>8</v>
      </c>
    </row>
    <row r="31" spans="1:12" ht="29.15" customHeight="1" x14ac:dyDescent="0.3">
      <c r="A31" s="18" t="s">
        <v>153</v>
      </c>
      <c r="B31" s="18">
        <v>3603677</v>
      </c>
      <c r="C31" s="2" t="s">
        <v>229</v>
      </c>
      <c r="D31" s="2" t="s">
        <v>175</v>
      </c>
      <c r="E31" s="3">
        <v>2001</v>
      </c>
      <c r="F31" s="4" t="s">
        <v>33</v>
      </c>
      <c r="G31" s="5" t="s">
        <v>131</v>
      </c>
      <c r="H31" s="2"/>
      <c r="I31" s="6">
        <v>0</v>
      </c>
      <c r="J31" s="7"/>
      <c r="K31" s="2">
        <v>24</v>
      </c>
      <c r="L31" s="23">
        <v>7</v>
      </c>
    </row>
    <row r="32" spans="1:12" ht="29.15" customHeight="1" x14ac:dyDescent="0.3">
      <c r="A32" s="18" t="s">
        <v>126</v>
      </c>
      <c r="B32" s="18">
        <v>3604012</v>
      </c>
      <c r="C32" s="2" t="s">
        <v>697</v>
      </c>
      <c r="D32" s="2" t="s">
        <v>226</v>
      </c>
      <c r="E32" s="3">
        <v>2001</v>
      </c>
      <c r="F32" s="4" t="s">
        <v>19</v>
      </c>
      <c r="G32" s="5" t="s">
        <v>131</v>
      </c>
      <c r="H32" s="2"/>
      <c r="I32" s="6">
        <v>0</v>
      </c>
      <c r="J32" s="7"/>
      <c r="K32" s="2">
        <v>25</v>
      </c>
      <c r="L32" s="23">
        <v>6</v>
      </c>
    </row>
    <row r="33" spans="1:12" ht="29.15" customHeight="1" x14ac:dyDescent="0.3">
      <c r="A33" s="18" t="s">
        <v>132</v>
      </c>
      <c r="B33" s="18">
        <v>3604581</v>
      </c>
      <c r="C33" s="2" t="s">
        <v>129</v>
      </c>
      <c r="D33" s="2" t="s">
        <v>130</v>
      </c>
      <c r="E33" s="3">
        <v>2001</v>
      </c>
      <c r="F33" s="4" t="s">
        <v>15</v>
      </c>
      <c r="G33" s="5" t="s">
        <v>131</v>
      </c>
      <c r="H33" s="2"/>
      <c r="I33" s="6">
        <v>0</v>
      </c>
      <c r="J33" s="7"/>
      <c r="K33" s="2">
        <v>26</v>
      </c>
      <c r="L33" s="23">
        <v>5</v>
      </c>
    </row>
    <row r="34" spans="1:12" ht="29.15" customHeight="1" x14ac:dyDescent="0.3">
      <c r="A34" s="18" t="s">
        <v>132</v>
      </c>
      <c r="B34" s="18">
        <v>3602564</v>
      </c>
      <c r="C34" s="2" t="s">
        <v>596</v>
      </c>
      <c r="D34" s="2" t="s">
        <v>173</v>
      </c>
      <c r="E34" s="3">
        <v>1995</v>
      </c>
      <c r="F34" s="4" t="s">
        <v>15</v>
      </c>
      <c r="G34" s="5" t="s">
        <v>145</v>
      </c>
      <c r="H34" s="2"/>
      <c r="I34" s="6">
        <v>0</v>
      </c>
      <c r="J34" s="7"/>
      <c r="K34" s="2">
        <v>27</v>
      </c>
      <c r="L34" s="23">
        <v>5</v>
      </c>
    </row>
    <row r="35" spans="1:12" ht="29.15" customHeight="1" x14ac:dyDescent="0.3">
      <c r="A35" s="18" t="s">
        <v>126</v>
      </c>
      <c r="B35" s="18">
        <v>3604517</v>
      </c>
      <c r="C35" s="2" t="s">
        <v>606</v>
      </c>
      <c r="D35" s="2" t="s">
        <v>133</v>
      </c>
      <c r="E35" s="3">
        <v>1997</v>
      </c>
      <c r="F35" s="4" t="s">
        <v>19</v>
      </c>
      <c r="G35" s="5" t="s">
        <v>145</v>
      </c>
      <c r="H35" s="2"/>
      <c r="I35" s="6">
        <v>0</v>
      </c>
      <c r="J35" s="7"/>
      <c r="K35" s="2">
        <v>28</v>
      </c>
      <c r="L35" s="23">
        <v>5</v>
      </c>
    </row>
    <row r="36" spans="1:12" ht="29.15" customHeight="1" x14ac:dyDescent="0.3">
      <c r="A36" s="18" t="s">
        <v>132</v>
      </c>
      <c r="B36" s="18">
        <v>3602541</v>
      </c>
      <c r="C36" s="2" t="s">
        <v>628</v>
      </c>
      <c r="D36" s="2" t="s">
        <v>123</v>
      </c>
      <c r="E36" s="3">
        <v>1997</v>
      </c>
      <c r="F36" s="4" t="s">
        <v>15</v>
      </c>
      <c r="G36" s="5" t="s">
        <v>145</v>
      </c>
      <c r="H36" s="2"/>
      <c r="I36" s="6">
        <v>0</v>
      </c>
      <c r="J36" s="7"/>
      <c r="K36" s="2">
        <v>29</v>
      </c>
      <c r="L36" s="23">
        <v>5</v>
      </c>
    </row>
    <row r="37" spans="1:12" ht="29.15" customHeight="1" x14ac:dyDescent="0.3">
      <c r="A37" s="18" t="s">
        <v>132</v>
      </c>
      <c r="B37" s="18">
        <v>3602462</v>
      </c>
      <c r="C37" s="2" t="s">
        <v>336</v>
      </c>
      <c r="D37" s="2" t="s">
        <v>149</v>
      </c>
      <c r="E37" s="3">
        <v>2002</v>
      </c>
      <c r="F37" s="4" t="s">
        <v>15</v>
      </c>
      <c r="G37" s="5" t="s">
        <v>131</v>
      </c>
      <c r="H37" s="2"/>
      <c r="I37" s="6">
        <v>0</v>
      </c>
      <c r="J37" s="7"/>
      <c r="K37" s="2">
        <v>30</v>
      </c>
      <c r="L37" s="23">
        <v>5</v>
      </c>
    </row>
    <row r="38" spans="1:12" ht="29.15" customHeight="1" x14ac:dyDescent="0.3">
      <c r="A38" s="19" t="s">
        <v>136</v>
      </c>
      <c r="B38" s="9">
        <v>3604203</v>
      </c>
      <c r="C38" s="9" t="s">
        <v>301</v>
      </c>
      <c r="D38" s="9" t="s">
        <v>302</v>
      </c>
      <c r="E38" s="10">
        <v>2001</v>
      </c>
      <c r="F38" s="11" t="s">
        <v>84</v>
      </c>
      <c r="G38" s="12" t="s">
        <v>131</v>
      </c>
      <c r="H38" s="9"/>
      <c r="I38" s="13">
        <v>0</v>
      </c>
      <c r="J38" s="14"/>
      <c r="K38" s="9">
        <v>31</v>
      </c>
      <c r="L38" s="23">
        <v>5</v>
      </c>
    </row>
    <row r="39" spans="1:12" ht="29.15" customHeight="1" x14ac:dyDescent="0.3">
      <c r="A39" s="19" t="s">
        <v>136</v>
      </c>
      <c r="B39" s="19">
        <v>3604263</v>
      </c>
      <c r="C39" s="9" t="s">
        <v>658</v>
      </c>
      <c r="D39" s="9" t="s">
        <v>275</v>
      </c>
      <c r="E39" s="10">
        <v>1999</v>
      </c>
      <c r="F39" s="11" t="s">
        <v>84</v>
      </c>
      <c r="G39" s="12" t="s">
        <v>111</v>
      </c>
      <c r="H39" s="9"/>
      <c r="I39" s="13">
        <v>0</v>
      </c>
      <c r="J39" s="14"/>
      <c r="K39" s="9">
        <v>32</v>
      </c>
      <c r="L39" s="23">
        <v>5</v>
      </c>
    </row>
    <row r="40" spans="1:12" ht="29.15" customHeight="1" x14ac:dyDescent="0.3">
      <c r="A40" s="19" t="s">
        <v>132</v>
      </c>
      <c r="B40" s="19">
        <v>3602457</v>
      </c>
      <c r="C40" s="9" t="s">
        <v>309</v>
      </c>
      <c r="D40" s="9" t="s">
        <v>173</v>
      </c>
      <c r="E40" s="10">
        <v>2001</v>
      </c>
      <c r="F40" s="11" t="s">
        <v>15</v>
      </c>
      <c r="G40" s="12" t="s">
        <v>131</v>
      </c>
      <c r="H40" s="9"/>
      <c r="I40" s="13">
        <v>0</v>
      </c>
      <c r="J40" s="14"/>
      <c r="K40" s="9">
        <v>33</v>
      </c>
      <c r="L40" s="23">
        <v>5</v>
      </c>
    </row>
    <row r="41" spans="1:12" ht="29.15" customHeight="1" x14ac:dyDescent="0.3">
      <c r="A41" s="19" t="s">
        <v>134</v>
      </c>
      <c r="B41" s="19">
        <v>3602416</v>
      </c>
      <c r="C41" s="9" t="s">
        <v>673</v>
      </c>
      <c r="D41" s="9" t="s">
        <v>235</v>
      </c>
      <c r="E41" s="10">
        <v>1996</v>
      </c>
      <c r="F41" s="11" t="s">
        <v>23</v>
      </c>
      <c r="G41" s="12" t="s">
        <v>145</v>
      </c>
      <c r="H41" s="9"/>
      <c r="I41" s="13">
        <v>0</v>
      </c>
      <c r="J41" s="14"/>
      <c r="K41" s="9">
        <v>34</v>
      </c>
      <c r="L41" s="23">
        <v>5</v>
      </c>
    </row>
    <row r="42" spans="1:12" ht="29.15" customHeight="1" x14ac:dyDescent="0.3">
      <c r="A42" s="19" t="s">
        <v>112</v>
      </c>
      <c r="B42" s="19">
        <v>3604765</v>
      </c>
      <c r="C42" s="9" t="s">
        <v>450</v>
      </c>
      <c r="D42" s="9" t="s">
        <v>250</v>
      </c>
      <c r="E42" s="10">
        <v>2001</v>
      </c>
      <c r="F42" s="11" t="s">
        <v>31</v>
      </c>
      <c r="G42" s="12" t="s">
        <v>131</v>
      </c>
      <c r="H42" s="9"/>
      <c r="I42" s="13">
        <v>0</v>
      </c>
      <c r="J42" s="14"/>
      <c r="K42" s="9">
        <v>35</v>
      </c>
      <c r="L42" s="23">
        <v>5</v>
      </c>
    </row>
    <row r="43" spans="1:12" ht="29.15" customHeight="1" x14ac:dyDescent="0.3">
      <c r="A43" s="19" t="s">
        <v>134</v>
      </c>
      <c r="B43" s="19">
        <v>3602405</v>
      </c>
      <c r="C43" s="9" t="s">
        <v>585</v>
      </c>
      <c r="D43" s="9" t="s">
        <v>133</v>
      </c>
      <c r="E43" s="10">
        <v>1994</v>
      </c>
      <c r="F43" s="11" t="s">
        <v>23</v>
      </c>
      <c r="G43" s="12" t="s">
        <v>145</v>
      </c>
      <c r="H43" s="9"/>
      <c r="I43" s="13">
        <v>0</v>
      </c>
      <c r="J43" s="14"/>
      <c r="K43" s="9">
        <v>36</v>
      </c>
      <c r="L43" s="23">
        <v>5</v>
      </c>
    </row>
    <row r="44" spans="1:12" ht="29.15" customHeight="1" x14ac:dyDescent="0.3">
      <c r="A44" s="19" t="s">
        <v>132</v>
      </c>
      <c r="B44" s="9">
        <v>3602249</v>
      </c>
      <c r="C44" s="9" t="s">
        <v>522</v>
      </c>
      <c r="D44" s="9" t="s">
        <v>290</v>
      </c>
      <c r="E44" s="10">
        <v>1995</v>
      </c>
      <c r="F44" s="11" t="s">
        <v>15</v>
      </c>
      <c r="G44" s="12" t="s">
        <v>145</v>
      </c>
      <c r="H44" s="9"/>
      <c r="I44" s="13">
        <v>0</v>
      </c>
      <c r="J44" s="14"/>
      <c r="K44" s="9">
        <v>37</v>
      </c>
      <c r="L44" s="23">
        <v>5</v>
      </c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</mergeCells>
  <conditionalFormatting sqref="B8:B29">
    <cfRule type="duplicateValues" dxfId="2" priority="1"/>
  </conditionalFormatting>
  <conditionalFormatting sqref="B8:B44">
    <cfRule type="duplicateValues" dxfId="1" priority="3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4" zoomScaleNormal="84" workbookViewId="0">
      <pane ySplit="7" topLeftCell="A8" activePane="bottomLeft" state="frozen"/>
      <selection pane="bottomLeft" activeCell="D20" sqref="D20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COUNTA(B8:B36)</f>
        <v>29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95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112</v>
      </c>
      <c r="B8" s="25">
        <v>3603390</v>
      </c>
      <c r="C8" s="2" t="s">
        <v>661</v>
      </c>
      <c r="D8" s="2" t="s">
        <v>157</v>
      </c>
      <c r="E8" s="3">
        <v>1971</v>
      </c>
      <c r="F8" s="4" t="s">
        <v>31</v>
      </c>
      <c r="G8" s="5" t="s">
        <v>25</v>
      </c>
      <c r="H8" s="2"/>
      <c r="I8" s="6">
        <v>0</v>
      </c>
      <c r="J8" s="7"/>
      <c r="K8" s="2">
        <v>1</v>
      </c>
      <c r="L8" s="23">
        <v>25</v>
      </c>
    </row>
    <row r="9" spans="1:12" ht="29.15" customHeight="1" x14ac:dyDescent="0.3">
      <c r="A9" s="18" t="s">
        <v>132</v>
      </c>
      <c r="B9" s="25">
        <v>3602256</v>
      </c>
      <c r="C9" s="2" t="s">
        <v>659</v>
      </c>
      <c r="D9" s="2" t="s">
        <v>191</v>
      </c>
      <c r="E9" s="3">
        <v>1967</v>
      </c>
      <c r="F9" s="4" t="s">
        <v>15</v>
      </c>
      <c r="G9" s="5" t="s">
        <v>25</v>
      </c>
      <c r="H9" s="2"/>
      <c r="I9" s="6">
        <v>0</v>
      </c>
      <c r="J9" s="7"/>
      <c r="K9" s="2">
        <v>2</v>
      </c>
      <c r="L9" s="23">
        <v>23</v>
      </c>
    </row>
    <row r="10" spans="1:12" ht="29.15" customHeight="1" x14ac:dyDescent="0.3">
      <c r="A10" s="18" t="s">
        <v>132</v>
      </c>
      <c r="B10" s="25">
        <v>3602742</v>
      </c>
      <c r="C10" s="2" t="s">
        <v>567</v>
      </c>
      <c r="D10" s="2" t="s">
        <v>175</v>
      </c>
      <c r="E10" s="3">
        <v>1973</v>
      </c>
      <c r="F10" s="4" t="s">
        <v>15</v>
      </c>
      <c r="G10" s="5" t="s">
        <v>25</v>
      </c>
      <c r="H10" s="2"/>
      <c r="I10" s="6">
        <v>0</v>
      </c>
      <c r="J10" s="7"/>
      <c r="K10" s="2">
        <v>3</v>
      </c>
      <c r="L10" s="23">
        <v>21</v>
      </c>
    </row>
    <row r="11" spans="1:12" ht="29.15" customHeight="1" x14ac:dyDescent="0.3">
      <c r="A11" s="18" t="s">
        <v>189</v>
      </c>
      <c r="B11" s="25">
        <v>3602431</v>
      </c>
      <c r="C11" s="2" t="s">
        <v>584</v>
      </c>
      <c r="D11" s="2" t="s">
        <v>498</v>
      </c>
      <c r="E11" s="3">
        <v>1968</v>
      </c>
      <c r="F11" s="4" t="s">
        <v>34</v>
      </c>
      <c r="G11" s="5" t="s">
        <v>25</v>
      </c>
      <c r="H11" s="2"/>
      <c r="I11" s="6">
        <v>0</v>
      </c>
      <c r="J11" s="7"/>
      <c r="K11" s="2">
        <v>4</v>
      </c>
      <c r="L11" s="23">
        <v>19</v>
      </c>
    </row>
    <row r="12" spans="1:12" ht="29.15" customHeight="1" x14ac:dyDescent="0.3">
      <c r="A12" s="18" t="s">
        <v>126</v>
      </c>
      <c r="B12" s="25">
        <v>3604129</v>
      </c>
      <c r="C12" s="2" t="s">
        <v>607</v>
      </c>
      <c r="D12" s="2" t="s">
        <v>608</v>
      </c>
      <c r="E12" s="3">
        <v>1972</v>
      </c>
      <c r="F12" s="4" t="s">
        <v>19</v>
      </c>
      <c r="G12" s="5" t="s">
        <v>25</v>
      </c>
      <c r="H12" s="2"/>
      <c r="I12" s="6">
        <v>0</v>
      </c>
      <c r="J12" s="7"/>
      <c r="K12" s="2">
        <v>5</v>
      </c>
      <c r="L12" s="23">
        <v>17</v>
      </c>
    </row>
    <row r="13" spans="1:12" ht="29.15" customHeight="1" x14ac:dyDescent="0.3">
      <c r="A13" s="18" t="s">
        <v>126</v>
      </c>
      <c r="B13" s="25">
        <v>3604112</v>
      </c>
      <c r="C13" s="2" t="s">
        <v>366</v>
      </c>
      <c r="D13" s="2" t="s">
        <v>367</v>
      </c>
      <c r="E13" s="3">
        <v>1961</v>
      </c>
      <c r="F13" s="4" t="s">
        <v>19</v>
      </c>
      <c r="G13" s="5" t="s">
        <v>30</v>
      </c>
      <c r="H13" s="2"/>
      <c r="I13" s="6">
        <v>0</v>
      </c>
      <c r="J13" s="7"/>
      <c r="K13" s="2">
        <v>6</v>
      </c>
      <c r="L13" s="23">
        <v>15</v>
      </c>
    </row>
    <row r="14" spans="1:12" ht="29.15" customHeight="1" x14ac:dyDescent="0.3">
      <c r="A14" s="18" t="s">
        <v>126</v>
      </c>
      <c r="B14" s="18">
        <v>3604132</v>
      </c>
      <c r="C14" s="2" t="s">
        <v>581</v>
      </c>
      <c r="D14" s="2" t="s">
        <v>260</v>
      </c>
      <c r="E14" s="3">
        <v>1978</v>
      </c>
      <c r="F14" s="4" t="s">
        <v>19</v>
      </c>
      <c r="G14" s="5" t="s">
        <v>124</v>
      </c>
      <c r="H14" s="2"/>
      <c r="I14" s="6">
        <v>0</v>
      </c>
      <c r="J14" s="7"/>
      <c r="K14" s="2">
        <v>7</v>
      </c>
      <c r="L14" s="23">
        <v>13</v>
      </c>
    </row>
    <row r="15" spans="1:12" ht="29.15" customHeight="1" x14ac:dyDescent="0.3">
      <c r="A15" s="18" t="s">
        <v>126</v>
      </c>
      <c r="B15" s="25">
        <v>3603962</v>
      </c>
      <c r="C15" s="2" t="s">
        <v>426</v>
      </c>
      <c r="D15" s="2" t="s">
        <v>173</v>
      </c>
      <c r="E15" s="3">
        <v>1969</v>
      </c>
      <c r="F15" s="4" t="s">
        <v>19</v>
      </c>
      <c r="G15" s="5" t="s">
        <v>25</v>
      </c>
      <c r="H15" s="2"/>
      <c r="I15" s="6">
        <v>0</v>
      </c>
      <c r="J15" s="7"/>
      <c r="K15" s="2">
        <v>8</v>
      </c>
      <c r="L15" s="23">
        <v>11</v>
      </c>
    </row>
    <row r="16" spans="1:12" ht="29.15" customHeight="1" x14ac:dyDescent="0.3">
      <c r="A16" s="18" t="s">
        <v>132</v>
      </c>
      <c r="B16" s="25">
        <v>3602744</v>
      </c>
      <c r="C16" s="2" t="s">
        <v>690</v>
      </c>
      <c r="D16" s="2" t="s">
        <v>173</v>
      </c>
      <c r="E16" s="3">
        <v>1969</v>
      </c>
      <c r="F16" s="4" t="s">
        <v>15</v>
      </c>
      <c r="G16" s="5" t="s">
        <v>25</v>
      </c>
      <c r="H16" s="8"/>
      <c r="I16" s="6">
        <v>0</v>
      </c>
      <c r="J16" s="7"/>
      <c r="K16" s="2">
        <v>9</v>
      </c>
      <c r="L16" s="23">
        <v>9</v>
      </c>
    </row>
    <row r="17" spans="1:12" ht="29.15" customHeight="1" x14ac:dyDescent="0.3">
      <c r="A17" s="18" t="s">
        <v>116</v>
      </c>
      <c r="B17" s="8">
        <v>3603903</v>
      </c>
      <c r="C17" s="2" t="s">
        <v>547</v>
      </c>
      <c r="D17" s="2" t="s">
        <v>280</v>
      </c>
      <c r="E17" s="3">
        <v>1981</v>
      </c>
      <c r="F17" s="4" t="s">
        <v>114</v>
      </c>
      <c r="G17" s="5" t="s">
        <v>124</v>
      </c>
      <c r="H17" s="8"/>
      <c r="I17" s="6">
        <v>0</v>
      </c>
      <c r="J17" s="7"/>
      <c r="K17" s="2">
        <v>10</v>
      </c>
      <c r="L17" s="23">
        <v>7</v>
      </c>
    </row>
    <row r="18" spans="1:12" ht="29.15" customHeight="1" x14ac:dyDescent="0.3">
      <c r="A18" s="19" t="s">
        <v>122</v>
      </c>
      <c r="B18" s="27">
        <v>3602302</v>
      </c>
      <c r="C18" s="9" t="s">
        <v>331</v>
      </c>
      <c r="D18" s="9" t="s">
        <v>332</v>
      </c>
      <c r="E18" s="10">
        <v>1964</v>
      </c>
      <c r="F18" s="11" t="s">
        <v>16</v>
      </c>
      <c r="G18" s="12" t="s">
        <v>25</v>
      </c>
      <c r="H18" s="27"/>
      <c r="I18" s="13">
        <v>0</v>
      </c>
      <c r="J18" s="14"/>
      <c r="K18" s="2">
        <v>11</v>
      </c>
      <c r="L18" s="23">
        <v>5</v>
      </c>
    </row>
    <row r="19" spans="1:12" ht="29.15" customHeight="1" x14ac:dyDescent="0.3">
      <c r="A19" s="19" t="s">
        <v>136</v>
      </c>
      <c r="B19" s="27">
        <v>3604195</v>
      </c>
      <c r="C19" s="9" t="s">
        <v>179</v>
      </c>
      <c r="D19" s="9" t="s">
        <v>180</v>
      </c>
      <c r="E19" s="10">
        <v>1972</v>
      </c>
      <c r="F19" s="11" t="s">
        <v>84</v>
      </c>
      <c r="G19" s="12" t="s">
        <v>25</v>
      </c>
      <c r="H19" s="27"/>
      <c r="I19" s="13">
        <v>0</v>
      </c>
      <c r="J19" s="14"/>
      <c r="K19" s="2">
        <v>12</v>
      </c>
      <c r="L19" s="23">
        <v>5</v>
      </c>
    </row>
    <row r="20" spans="1:12" ht="29.15" customHeight="1" x14ac:dyDescent="0.3">
      <c r="A20" s="19" t="s">
        <v>126</v>
      </c>
      <c r="B20" s="57">
        <v>3603945</v>
      </c>
      <c r="C20" s="9" t="s">
        <v>293</v>
      </c>
      <c r="D20" s="9" t="s">
        <v>173</v>
      </c>
      <c r="E20" s="10">
        <v>1973</v>
      </c>
      <c r="F20" s="11" t="s">
        <v>19</v>
      </c>
      <c r="G20" s="12" t="s">
        <v>25</v>
      </c>
      <c r="H20" s="27"/>
      <c r="I20" s="13">
        <v>0</v>
      </c>
      <c r="J20" s="14"/>
      <c r="K20" s="2">
        <v>13</v>
      </c>
      <c r="L20" s="23">
        <v>5</v>
      </c>
    </row>
    <row r="21" spans="1:12" ht="29.15" customHeight="1" x14ac:dyDescent="0.3">
      <c r="A21" s="19" t="s">
        <v>132</v>
      </c>
      <c r="B21" s="27">
        <v>3602557</v>
      </c>
      <c r="C21" s="9" t="s">
        <v>688</v>
      </c>
      <c r="D21" s="9" t="s">
        <v>689</v>
      </c>
      <c r="E21" s="10">
        <v>1973</v>
      </c>
      <c r="F21" s="11" t="s">
        <v>15</v>
      </c>
      <c r="G21" s="12" t="s">
        <v>25</v>
      </c>
      <c r="H21" s="27"/>
      <c r="I21" s="13">
        <v>0</v>
      </c>
      <c r="J21" s="14"/>
      <c r="K21" s="2">
        <v>14</v>
      </c>
      <c r="L21" s="23">
        <v>5</v>
      </c>
    </row>
    <row r="22" spans="1:12" ht="29.15" customHeight="1" x14ac:dyDescent="0.3">
      <c r="A22" s="19" t="s">
        <v>126</v>
      </c>
      <c r="B22" s="27">
        <v>3605786</v>
      </c>
      <c r="C22" s="9" t="s">
        <v>224</v>
      </c>
      <c r="D22" s="9" t="s">
        <v>227</v>
      </c>
      <c r="E22" s="10">
        <v>1970</v>
      </c>
      <c r="F22" s="11" t="s">
        <v>19</v>
      </c>
      <c r="G22" s="12" t="s">
        <v>25</v>
      </c>
      <c r="H22" s="27"/>
      <c r="I22" s="13">
        <v>0</v>
      </c>
      <c r="J22" s="14"/>
      <c r="K22" s="2">
        <v>15</v>
      </c>
      <c r="L22" s="23">
        <v>5</v>
      </c>
    </row>
    <row r="23" spans="1:12" ht="29.15" customHeight="1" x14ac:dyDescent="0.3">
      <c r="A23" s="19" t="s">
        <v>132</v>
      </c>
      <c r="B23" s="15">
        <v>3602485</v>
      </c>
      <c r="C23" s="9" t="s">
        <v>426</v>
      </c>
      <c r="D23" s="9" t="s">
        <v>200</v>
      </c>
      <c r="E23" s="10">
        <v>1975</v>
      </c>
      <c r="F23" s="11" t="s">
        <v>15</v>
      </c>
      <c r="G23" s="12" t="s">
        <v>124</v>
      </c>
      <c r="H23" s="9"/>
      <c r="I23" s="13">
        <v>0</v>
      </c>
      <c r="J23" s="14"/>
      <c r="K23" s="2">
        <v>16</v>
      </c>
      <c r="L23" s="23">
        <v>5</v>
      </c>
    </row>
    <row r="24" spans="1:12" ht="29.15" customHeight="1" x14ac:dyDescent="0.3">
      <c r="A24" s="19" t="s">
        <v>132</v>
      </c>
      <c r="B24" s="16">
        <v>3602556</v>
      </c>
      <c r="C24" s="9" t="s">
        <v>684</v>
      </c>
      <c r="D24" s="9" t="s">
        <v>685</v>
      </c>
      <c r="E24" s="10">
        <v>1966</v>
      </c>
      <c r="F24" s="11" t="s">
        <v>15</v>
      </c>
      <c r="G24" s="12" t="s">
        <v>25</v>
      </c>
      <c r="H24" s="9"/>
      <c r="I24" s="13">
        <v>0</v>
      </c>
      <c r="J24" s="14"/>
      <c r="K24" s="2">
        <v>17</v>
      </c>
      <c r="L24" s="23">
        <v>5</v>
      </c>
    </row>
    <row r="25" spans="1:12" ht="29.15" customHeight="1" x14ac:dyDescent="0.3">
      <c r="A25" s="19" t="s">
        <v>136</v>
      </c>
      <c r="B25" s="15">
        <v>3604089</v>
      </c>
      <c r="C25" s="9" t="s">
        <v>217</v>
      </c>
      <c r="D25" s="9" t="s">
        <v>218</v>
      </c>
      <c r="E25" s="10">
        <v>1964</v>
      </c>
      <c r="F25" s="11" t="s">
        <v>84</v>
      </c>
      <c r="G25" s="12" t="s">
        <v>25</v>
      </c>
      <c r="H25" s="9"/>
      <c r="I25" s="13">
        <v>0</v>
      </c>
      <c r="J25" s="14"/>
      <c r="K25" s="2">
        <v>18</v>
      </c>
      <c r="L25" s="23">
        <v>5</v>
      </c>
    </row>
    <row r="26" spans="1:12" ht="29.15" customHeight="1" x14ac:dyDescent="0.3">
      <c r="A26" s="19" t="s">
        <v>122</v>
      </c>
      <c r="B26" s="9">
        <v>3602264</v>
      </c>
      <c r="C26" s="9" t="s">
        <v>650</v>
      </c>
      <c r="D26" s="9" t="s">
        <v>651</v>
      </c>
      <c r="E26" s="10">
        <v>1960</v>
      </c>
      <c r="F26" s="11" t="s">
        <v>16</v>
      </c>
      <c r="G26" s="12" t="s">
        <v>30</v>
      </c>
      <c r="H26" s="9"/>
      <c r="I26" s="13">
        <v>0</v>
      </c>
      <c r="J26" s="14"/>
      <c r="K26" s="2">
        <v>19</v>
      </c>
      <c r="L26" s="23">
        <v>5</v>
      </c>
    </row>
    <row r="27" spans="1:12" ht="29.15" customHeight="1" x14ac:dyDescent="0.3">
      <c r="A27" s="19" t="s">
        <v>136</v>
      </c>
      <c r="B27" s="27">
        <v>3604559</v>
      </c>
      <c r="C27" s="9" t="s">
        <v>630</v>
      </c>
      <c r="D27" s="9" t="s">
        <v>282</v>
      </c>
      <c r="E27" s="10">
        <v>1975</v>
      </c>
      <c r="F27" s="11" t="s">
        <v>84</v>
      </c>
      <c r="G27" s="12" t="s">
        <v>124</v>
      </c>
      <c r="H27" s="9"/>
      <c r="I27" s="13">
        <v>0</v>
      </c>
      <c r="J27" s="14"/>
      <c r="K27" s="2">
        <v>20</v>
      </c>
      <c r="L27" s="23">
        <v>5</v>
      </c>
    </row>
    <row r="28" spans="1:12" ht="29.15" customHeight="1" x14ac:dyDescent="0.3">
      <c r="A28" s="18" t="s">
        <v>136</v>
      </c>
      <c r="B28" s="25">
        <v>3604233</v>
      </c>
      <c r="C28" s="2" t="s">
        <v>484</v>
      </c>
      <c r="D28" s="2" t="s">
        <v>280</v>
      </c>
      <c r="E28" s="3">
        <v>1973</v>
      </c>
      <c r="F28" s="4" t="s">
        <v>84</v>
      </c>
      <c r="G28" s="5" t="s">
        <v>25</v>
      </c>
      <c r="H28" s="2"/>
      <c r="I28" s="6">
        <v>0</v>
      </c>
      <c r="J28" s="7"/>
      <c r="K28" s="2">
        <v>21</v>
      </c>
      <c r="L28" s="23">
        <v>5</v>
      </c>
    </row>
    <row r="29" spans="1:12" ht="29.15" customHeight="1" x14ac:dyDescent="0.3">
      <c r="A29" s="18" t="s">
        <v>126</v>
      </c>
      <c r="B29" s="25">
        <v>3602979</v>
      </c>
      <c r="C29" s="2" t="s">
        <v>697</v>
      </c>
      <c r="D29" s="2" t="s">
        <v>200</v>
      </c>
      <c r="E29" s="3">
        <v>1970</v>
      </c>
      <c r="F29" s="4" t="s">
        <v>19</v>
      </c>
      <c r="G29" s="5" t="s">
        <v>25</v>
      </c>
      <c r="H29" s="2"/>
      <c r="I29" s="6">
        <v>0</v>
      </c>
      <c r="J29" s="7"/>
      <c r="K29" s="2">
        <v>22</v>
      </c>
      <c r="L29" s="23">
        <v>5</v>
      </c>
    </row>
    <row r="30" spans="1:12" ht="29.15" customHeight="1" x14ac:dyDescent="0.3">
      <c r="A30" s="18" t="s">
        <v>126</v>
      </c>
      <c r="B30" s="25">
        <v>3603946</v>
      </c>
      <c r="C30" s="2" t="s">
        <v>306</v>
      </c>
      <c r="D30" s="2" t="s">
        <v>208</v>
      </c>
      <c r="E30" s="3">
        <v>1968</v>
      </c>
      <c r="F30" s="4" t="s">
        <v>19</v>
      </c>
      <c r="G30" s="5" t="s">
        <v>25</v>
      </c>
      <c r="H30" s="2"/>
      <c r="I30" s="6">
        <v>0</v>
      </c>
      <c r="J30" s="7"/>
      <c r="K30" s="2">
        <v>23</v>
      </c>
      <c r="L30" s="23">
        <v>5</v>
      </c>
    </row>
    <row r="31" spans="1:12" ht="29.15" customHeight="1" x14ac:dyDescent="0.3">
      <c r="A31" s="18" t="s">
        <v>126</v>
      </c>
      <c r="B31" s="18">
        <v>3603998</v>
      </c>
      <c r="C31" s="2" t="s">
        <v>616</v>
      </c>
      <c r="D31" s="2" t="s">
        <v>471</v>
      </c>
      <c r="E31" s="3">
        <v>1969</v>
      </c>
      <c r="F31" s="4" t="s">
        <v>19</v>
      </c>
      <c r="G31" s="5" t="s">
        <v>25</v>
      </c>
      <c r="H31" s="2"/>
      <c r="I31" s="6">
        <v>0</v>
      </c>
      <c r="J31" s="7"/>
      <c r="K31" s="2">
        <v>24</v>
      </c>
      <c r="L31" s="23">
        <v>5</v>
      </c>
    </row>
    <row r="32" spans="1:12" ht="29.15" customHeight="1" x14ac:dyDescent="0.3">
      <c r="A32" s="18" t="s">
        <v>126</v>
      </c>
      <c r="B32" s="18">
        <v>3605985</v>
      </c>
      <c r="C32" s="2" t="s">
        <v>694</v>
      </c>
      <c r="D32" s="2" t="s">
        <v>235</v>
      </c>
      <c r="E32" s="3">
        <v>1973</v>
      </c>
      <c r="F32" s="4" t="s">
        <v>19</v>
      </c>
      <c r="G32" s="5" t="s">
        <v>25</v>
      </c>
      <c r="H32" s="2"/>
      <c r="I32" s="6">
        <v>0</v>
      </c>
      <c r="J32" s="7"/>
      <c r="K32" s="2">
        <v>25</v>
      </c>
      <c r="L32" s="23">
        <v>5</v>
      </c>
    </row>
    <row r="33" spans="1:12" ht="29.15" customHeight="1" x14ac:dyDescent="0.3">
      <c r="A33" s="18" t="s">
        <v>132</v>
      </c>
      <c r="B33" s="18">
        <v>3602507</v>
      </c>
      <c r="C33" s="2" t="s">
        <v>497</v>
      </c>
      <c r="D33" s="2" t="s">
        <v>341</v>
      </c>
      <c r="E33" s="3">
        <v>1950</v>
      </c>
      <c r="F33" s="4" t="s">
        <v>15</v>
      </c>
      <c r="G33" s="5" t="s">
        <v>30</v>
      </c>
      <c r="H33" s="2"/>
      <c r="I33" s="6">
        <v>0</v>
      </c>
      <c r="J33" s="7"/>
      <c r="K33" s="2">
        <v>26</v>
      </c>
      <c r="L33" s="23">
        <v>5</v>
      </c>
    </row>
    <row r="34" spans="1:12" ht="29.15" customHeight="1" x14ac:dyDescent="0.3">
      <c r="A34" s="18" t="s">
        <v>126</v>
      </c>
      <c r="B34" s="18">
        <v>3604130</v>
      </c>
      <c r="C34" s="2" t="s">
        <v>619</v>
      </c>
      <c r="D34" s="2" t="s">
        <v>182</v>
      </c>
      <c r="E34" s="3">
        <v>1965</v>
      </c>
      <c r="F34" s="4" t="s">
        <v>19</v>
      </c>
      <c r="G34" s="5" t="s">
        <v>25</v>
      </c>
      <c r="H34" s="2"/>
      <c r="I34" s="6">
        <v>0</v>
      </c>
      <c r="J34" s="7"/>
      <c r="K34" s="2">
        <v>27</v>
      </c>
      <c r="L34" s="23">
        <v>5</v>
      </c>
    </row>
    <row r="35" spans="1:12" ht="29.15" customHeight="1" x14ac:dyDescent="0.3">
      <c r="A35" s="18" t="s">
        <v>126</v>
      </c>
      <c r="B35" s="18">
        <v>3606484</v>
      </c>
      <c r="C35" s="2" t="s">
        <v>386</v>
      </c>
      <c r="D35" s="2" t="s">
        <v>269</v>
      </c>
      <c r="E35" s="3">
        <v>1963</v>
      </c>
      <c r="F35" s="4" t="s">
        <v>19</v>
      </c>
      <c r="G35" s="5" t="s">
        <v>30</v>
      </c>
      <c r="H35" s="2"/>
      <c r="I35" s="6">
        <v>0</v>
      </c>
      <c r="J35" s="7"/>
      <c r="K35" s="2">
        <v>28</v>
      </c>
      <c r="L35" s="23">
        <v>5</v>
      </c>
    </row>
    <row r="36" spans="1:12" ht="29.15" customHeight="1" x14ac:dyDescent="0.3">
      <c r="A36" s="18" t="s">
        <v>136</v>
      </c>
      <c r="B36" s="18">
        <v>3604091</v>
      </c>
      <c r="C36" s="2" t="s">
        <v>351</v>
      </c>
      <c r="D36" s="2" t="s">
        <v>314</v>
      </c>
      <c r="E36" s="3">
        <v>1960</v>
      </c>
      <c r="F36" s="4" t="s">
        <v>84</v>
      </c>
      <c r="G36" s="5" t="s">
        <v>30</v>
      </c>
      <c r="H36" s="2"/>
      <c r="I36" s="6">
        <v>0</v>
      </c>
      <c r="J36" s="7"/>
      <c r="K36" s="2">
        <v>29</v>
      </c>
      <c r="L36" s="23">
        <v>5</v>
      </c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</mergeCells>
  <conditionalFormatting sqref="B8:B19 B21:B36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4" zoomScaleNormal="84" workbookViewId="0">
      <pane ySplit="7" topLeftCell="A8" activePane="bottomLeft" state="frozen"/>
      <selection pane="bottomLeft" activeCell="C16" sqref="C16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COUNTA(B8:B35)</f>
        <v>28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56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x14ac:dyDescent="0.3">
      <c r="B4" s="121" t="s">
        <v>101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126</v>
      </c>
      <c r="B8" s="25">
        <v>3603934</v>
      </c>
      <c r="C8" s="2" t="s">
        <v>198</v>
      </c>
      <c r="D8" s="2" t="s">
        <v>199</v>
      </c>
      <c r="E8" s="3">
        <v>1971</v>
      </c>
      <c r="F8" s="4" t="s">
        <v>19</v>
      </c>
      <c r="G8" s="5" t="s">
        <v>25</v>
      </c>
      <c r="H8" s="2">
        <v>2</v>
      </c>
      <c r="I8" s="78">
        <v>0</v>
      </c>
      <c r="J8" s="22"/>
      <c r="K8" s="2">
        <v>1</v>
      </c>
      <c r="L8" s="52">
        <v>30</v>
      </c>
    </row>
    <row r="9" spans="1:12" ht="29.15" customHeight="1" x14ac:dyDescent="0.3">
      <c r="A9" s="18" t="s">
        <v>189</v>
      </c>
      <c r="B9" s="25">
        <v>3602997</v>
      </c>
      <c r="C9" s="2" t="s">
        <v>588</v>
      </c>
      <c r="D9" s="2" t="s">
        <v>218</v>
      </c>
      <c r="E9" s="3">
        <v>1972</v>
      </c>
      <c r="F9" s="4" t="s">
        <v>34</v>
      </c>
      <c r="G9" s="5" t="s">
        <v>25</v>
      </c>
      <c r="H9" s="2">
        <v>3</v>
      </c>
      <c r="I9" s="78" t="s">
        <v>764</v>
      </c>
      <c r="J9" s="22"/>
      <c r="K9" s="2">
        <v>2</v>
      </c>
      <c r="L9" s="52">
        <v>29</v>
      </c>
    </row>
    <row r="10" spans="1:12" ht="29.15" customHeight="1" x14ac:dyDescent="0.3">
      <c r="A10" s="18" t="s">
        <v>132</v>
      </c>
      <c r="B10" s="8">
        <v>3602252</v>
      </c>
      <c r="C10" s="2" t="s">
        <v>533</v>
      </c>
      <c r="D10" s="2" t="s">
        <v>459</v>
      </c>
      <c r="E10" s="3">
        <v>1972</v>
      </c>
      <c r="F10" s="4" t="s">
        <v>15</v>
      </c>
      <c r="G10" s="5" t="s">
        <v>25</v>
      </c>
      <c r="H10" s="2">
        <v>8</v>
      </c>
      <c r="I10" s="78">
        <v>0</v>
      </c>
      <c r="J10" s="22"/>
      <c r="K10" s="2">
        <v>3</v>
      </c>
      <c r="L10" s="52">
        <v>28</v>
      </c>
    </row>
    <row r="11" spans="1:12" ht="29.15" customHeight="1" x14ac:dyDescent="0.3">
      <c r="A11" s="18" t="s">
        <v>212</v>
      </c>
      <c r="B11" s="39">
        <v>3603252</v>
      </c>
      <c r="C11" s="2" t="s">
        <v>572</v>
      </c>
      <c r="D11" s="2" t="s">
        <v>218</v>
      </c>
      <c r="E11" s="3">
        <v>1965</v>
      </c>
      <c r="F11" s="4" t="s">
        <v>37</v>
      </c>
      <c r="G11" s="5" t="s">
        <v>25</v>
      </c>
      <c r="H11" s="2">
        <v>10</v>
      </c>
      <c r="I11" s="78">
        <v>0</v>
      </c>
      <c r="J11" s="22"/>
      <c r="K11" s="2">
        <v>4</v>
      </c>
      <c r="L11" s="52">
        <v>27</v>
      </c>
    </row>
    <row r="12" spans="1:12" ht="29.15" customHeight="1" x14ac:dyDescent="0.3">
      <c r="A12" s="18" t="s">
        <v>112</v>
      </c>
      <c r="B12" s="8">
        <v>3603393</v>
      </c>
      <c r="C12" s="2" t="s">
        <v>682</v>
      </c>
      <c r="D12" s="2" t="s">
        <v>218</v>
      </c>
      <c r="E12" s="3">
        <v>1970</v>
      </c>
      <c r="F12" s="4" t="s">
        <v>31</v>
      </c>
      <c r="G12" s="5" t="s">
        <v>25</v>
      </c>
      <c r="H12" s="2">
        <v>11</v>
      </c>
      <c r="I12" s="78">
        <v>0</v>
      </c>
      <c r="J12" s="22"/>
      <c r="K12" s="2">
        <v>5</v>
      </c>
      <c r="L12" s="52">
        <v>26</v>
      </c>
    </row>
    <row r="13" spans="1:12" ht="29.15" customHeight="1" x14ac:dyDescent="0.3">
      <c r="A13" s="18" t="s">
        <v>125</v>
      </c>
      <c r="B13" s="2">
        <v>3603476</v>
      </c>
      <c r="C13" s="2" t="s">
        <v>627</v>
      </c>
      <c r="D13" s="2" t="s">
        <v>171</v>
      </c>
      <c r="E13" s="3">
        <v>1965</v>
      </c>
      <c r="F13" s="4" t="s">
        <v>18</v>
      </c>
      <c r="G13" s="5" t="s">
        <v>25</v>
      </c>
      <c r="H13" s="2">
        <v>13</v>
      </c>
      <c r="I13" s="78" t="s">
        <v>723</v>
      </c>
      <c r="J13" s="22"/>
      <c r="K13" s="2">
        <v>6</v>
      </c>
      <c r="L13" s="52">
        <v>25</v>
      </c>
    </row>
    <row r="14" spans="1:12" ht="29.15" customHeight="1" x14ac:dyDescent="0.3">
      <c r="A14" s="18" t="s">
        <v>112</v>
      </c>
      <c r="B14" s="39">
        <v>3603377</v>
      </c>
      <c r="C14" s="2" t="s">
        <v>609</v>
      </c>
      <c r="D14" s="2" t="s">
        <v>320</v>
      </c>
      <c r="E14" s="3">
        <v>1971</v>
      </c>
      <c r="F14" s="4" t="s">
        <v>31</v>
      </c>
      <c r="G14" s="5" t="s">
        <v>25</v>
      </c>
      <c r="H14" s="2">
        <v>14</v>
      </c>
      <c r="I14" s="78">
        <v>0</v>
      </c>
      <c r="J14" s="22"/>
      <c r="K14" s="2">
        <v>7</v>
      </c>
      <c r="L14" s="52">
        <v>24</v>
      </c>
    </row>
    <row r="15" spans="1:12" ht="29.15" customHeight="1" x14ac:dyDescent="0.3">
      <c r="A15" s="18" t="s">
        <v>125</v>
      </c>
      <c r="B15" s="25">
        <v>3603448</v>
      </c>
      <c r="C15" s="2" t="s">
        <v>423</v>
      </c>
      <c r="D15" s="2" t="s">
        <v>374</v>
      </c>
      <c r="E15" s="3">
        <v>1967</v>
      </c>
      <c r="F15" s="4" t="s">
        <v>18</v>
      </c>
      <c r="G15" s="5" t="s">
        <v>25</v>
      </c>
      <c r="H15" s="2">
        <v>15</v>
      </c>
      <c r="I15" s="78" t="s">
        <v>722</v>
      </c>
      <c r="J15" s="22"/>
      <c r="K15" s="2">
        <v>8</v>
      </c>
      <c r="L15" s="52">
        <v>23</v>
      </c>
    </row>
    <row r="16" spans="1:12" ht="29.15" customHeight="1" x14ac:dyDescent="0.3">
      <c r="A16" s="18" t="s">
        <v>172</v>
      </c>
      <c r="B16" s="25">
        <v>3603505</v>
      </c>
      <c r="C16" s="2" t="s">
        <v>304</v>
      </c>
      <c r="D16" s="2" t="s">
        <v>157</v>
      </c>
      <c r="E16" s="3">
        <v>1970</v>
      </c>
      <c r="F16" s="4" t="s">
        <v>32</v>
      </c>
      <c r="G16" s="5" t="s">
        <v>25</v>
      </c>
      <c r="H16" s="2">
        <v>17</v>
      </c>
      <c r="I16" s="78">
        <v>0</v>
      </c>
      <c r="J16" s="22"/>
      <c r="K16" s="2">
        <v>9</v>
      </c>
      <c r="L16" s="52">
        <v>22</v>
      </c>
    </row>
    <row r="17" spans="1:12" ht="29.15" customHeight="1" x14ac:dyDescent="0.3">
      <c r="A17" s="18" t="s">
        <v>112</v>
      </c>
      <c r="B17" s="18">
        <v>3603314</v>
      </c>
      <c r="C17" s="2" t="s">
        <v>170</v>
      </c>
      <c r="D17" s="2" t="s">
        <v>171</v>
      </c>
      <c r="E17" s="3">
        <v>1966</v>
      </c>
      <c r="F17" s="4" t="s">
        <v>31</v>
      </c>
      <c r="G17" s="5" t="s">
        <v>25</v>
      </c>
      <c r="H17" s="2">
        <v>18</v>
      </c>
      <c r="I17" s="78" t="s">
        <v>765</v>
      </c>
      <c r="J17" s="22"/>
      <c r="K17" s="2">
        <v>10</v>
      </c>
      <c r="L17" s="52">
        <v>21</v>
      </c>
    </row>
    <row r="18" spans="1:12" ht="29.15" customHeight="1" x14ac:dyDescent="0.3">
      <c r="A18" s="36" t="s">
        <v>128</v>
      </c>
      <c r="B18" s="36">
        <v>3602869</v>
      </c>
      <c r="C18" s="38" t="s">
        <v>207</v>
      </c>
      <c r="D18" s="38" t="s">
        <v>208</v>
      </c>
      <c r="E18" s="40">
        <v>1971</v>
      </c>
      <c r="F18" s="41" t="s">
        <v>21</v>
      </c>
      <c r="G18" s="42" t="s">
        <v>25</v>
      </c>
      <c r="H18" s="38">
        <v>20</v>
      </c>
      <c r="I18" s="80">
        <v>0</v>
      </c>
      <c r="J18" s="49"/>
      <c r="K18" s="38">
        <v>11</v>
      </c>
      <c r="L18" s="50">
        <v>20</v>
      </c>
    </row>
    <row r="19" spans="1:12" ht="29.15" customHeight="1" x14ac:dyDescent="0.3">
      <c r="A19" s="36">
        <v>288</v>
      </c>
      <c r="B19" s="38">
        <v>3603002</v>
      </c>
      <c r="C19" s="38" t="s">
        <v>680</v>
      </c>
      <c r="D19" s="38" t="s">
        <v>681</v>
      </c>
      <c r="E19" s="40">
        <v>1967</v>
      </c>
      <c r="F19" s="41" t="s">
        <v>782</v>
      </c>
      <c r="G19" s="42" t="s">
        <v>25</v>
      </c>
      <c r="H19" s="38">
        <v>22</v>
      </c>
      <c r="I19" s="80">
        <v>0</v>
      </c>
      <c r="J19" s="49"/>
      <c r="K19" s="38">
        <v>12</v>
      </c>
      <c r="L19" s="50">
        <v>19</v>
      </c>
    </row>
    <row r="20" spans="1:12" ht="29.15" customHeight="1" x14ac:dyDescent="0.3">
      <c r="A20" s="36" t="s">
        <v>126</v>
      </c>
      <c r="B20" s="38">
        <v>3603991</v>
      </c>
      <c r="C20" s="38" t="s">
        <v>591</v>
      </c>
      <c r="D20" s="38" t="s">
        <v>263</v>
      </c>
      <c r="E20" s="40">
        <v>1969</v>
      </c>
      <c r="F20" s="41" t="s">
        <v>19</v>
      </c>
      <c r="G20" s="42" t="s">
        <v>25</v>
      </c>
      <c r="H20" s="38">
        <v>23</v>
      </c>
      <c r="I20" s="80" t="s">
        <v>766</v>
      </c>
      <c r="J20" s="49"/>
      <c r="K20" s="38">
        <v>13</v>
      </c>
      <c r="L20" s="50">
        <v>18</v>
      </c>
    </row>
    <row r="21" spans="1:12" ht="29.15" customHeight="1" x14ac:dyDescent="0.3">
      <c r="A21" s="36" t="s">
        <v>132</v>
      </c>
      <c r="B21" s="38">
        <v>3602465</v>
      </c>
      <c r="C21" s="38" t="s">
        <v>339</v>
      </c>
      <c r="D21" s="38" t="s">
        <v>340</v>
      </c>
      <c r="E21" s="40">
        <v>1970</v>
      </c>
      <c r="F21" s="41" t="s">
        <v>15</v>
      </c>
      <c r="G21" s="42" t="s">
        <v>25</v>
      </c>
      <c r="H21" s="38">
        <v>24</v>
      </c>
      <c r="I21" s="80">
        <v>0</v>
      </c>
      <c r="J21" s="49"/>
      <c r="K21" s="38">
        <v>14</v>
      </c>
      <c r="L21" s="50">
        <v>17</v>
      </c>
    </row>
    <row r="22" spans="1:12" ht="29.15" customHeight="1" x14ac:dyDescent="0.3">
      <c r="A22" s="36" t="s">
        <v>172</v>
      </c>
      <c r="B22" s="36">
        <v>3603504</v>
      </c>
      <c r="C22" s="36" t="s">
        <v>587</v>
      </c>
      <c r="D22" s="36" t="s">
        <v>175</v>
      </c>
      <c r="E22" s="36">
        <v>1967</v>
      </c>
      <c r="F22" s="36" t="s">
        <v>32</v>
      </c>
      <c r="G22" s="36" t="s">
        <v>25</v>
      </c>
      <c r="H22" s="38">
        <v>26</v>
      </c>
      <c r="I22" s="81">
        <v>0</v>
      </c>
      <c r="J22" s="53"/>
      <c r="K22" s="38">
        <v>15</v>
      </c>
      <c r="L22" s="50">
        <v>16</v>
      </c>
    </row>
    <row r="23" spans="1:12" ht="29.15" customHeight="1" x14ac:dyDescent="0.3">
      <c r="A23" s="36" t="s">
        <v>136</v>
      </c>
      <c r="B23" s="36">
        <v>3604230</v>
      </c>
      <c r="C23" s="36" t="s">
        <v>448</v>
      </c>
      <c r="D23" s="36" t="s">
        <v>144</v>
      </c>
      <c r="E23" s="36">
        <v>1970</v>
      </c>
      <c r="F23" s="36" t="s">
        <v>84</v>
      </c>
      <c r="G23" s="36" t="s">
        <v>25</v>
      </c>
      <c r="H23" s="38">
        <v>27</v>
      </c>
      <c r="I23" s="81">
        <v>0</v>
      </c>
      <c r="J23" s="53"/>
      <c r="K23" s="38">
        <v>16</v>
      </c>
      <c r="L23" s="50">
        <v>15</v>
      </c>
    </row>
    <row r="24" spans="1:12" ht="29.15" customHeight="1" x14ac:dyDescent="0.3">
      <c r="A24" s="36" t="s">
        <v>132</v>
      </c>
      <c r="B24" s="36">
        <v>3602247</v>
      </c>
      <c r="C24" s="36" t="s">
        <v>445</v>
      </c>
      <c r="D24" s="36" t="s">
        <v>335</v>
      </c>
      <c r="E24" s="36">
        <v>1968</v>
      </c>
      <c r="F24" s="36" t="s">
        <v>15</v>
      </c>
      <c r="G24" s="36" t="s">
        <v>25</v>
      </c>
      <c r="H24" s="38">
        <v>28</v>
      </c>
      <c r="I24" s="81">
        <v>0</v>
      </c>
      <c r="J24" s="53"/>
      <c r="K24" s="38">
        <v>17</v>
      </c>
      <c r="L24" s="50">
        <v>14</v>
      </c>
    </row>
    <row r="25" spans="1:12" ht="29.15" customHeight="1" x14ac:dyDescent="0.3">
      <c r="A25" s="36" t="s">
        <v>116</v>
      </c>
      <c r="B25" s="36">
        <v>3603869</v>
      </c>
      <c r="C25" s="36" t="s">
        <v>370</v>
      </c>
      <c r="D25" s="36" t="s">
        <v>371</v>
      </c>
      <c r="E25" s="36">
        <v>1973</v>
      </c>
      <c r="F25" s="36" t="s">
        <v>114</v>
      </c>
      <c r="G25" s="36" t="s">
        <v>25</v>
      </c>
      <c r="H25" s="38">
        <v>29</v>
      </c>
      <c r="I25" s="81">
        <v>0</v>
      </c>
      <c r="J25" s="53"/>
      <c r="K25" s="38">
        <v>18</v>
      </c>
      <c r="L25" s="50">
        <v>13</v>
      </c>
    </row>
    <row r="26" spans="1:12" ht="29.15" customHeight="1" x14ac:dyDescent="0.3">
      <c r="A26" s="36" t="s">
        <v>186</v>
      </c>
      <c r="B26" s="36">
        <v>3603794</v>
      </c>
      <c r="C26" s="36" t="s">
        <v>699</v>
      </c>
      <c r="D26" s="36" t="s">
        <v>218</v>
      </c>
      <c r="E26" s="36">
        <v>1969</v>
      </c>
      <c r="F26" s="36" t="s">
        <v>185</v>
      </c>
      <c r="G26" s="36" t="s">
        <v>25</v>
      </c>
      <c r="H26" s="38">
        <v>30</v>
      </c>
      <c r="I26" s="81">
        <v>0</v>
      </c>
      <c r="J26" s="53"/>
      <c r="K26" s="38">
        <v>19</v>
      </c>
      <c r="L26" s="50">
        <v>12</v>
      </c>
    </row>
    <row r="27" spans="1:12" ht="29.15" customHeight="1" x14ac:dyDescent="0.3">
      <c r="A27" s="36" t="s">
        <v>132</v>
      </c>
      <c r="B27" s="47">
        <v>3602453</v>
      </c>
      <c r="C27" s="38" t="s">
        <v>285</v>
      </c>
      <c r="D27" s="38" t="s">
        <v>261</v>
      </c>
      <c r="E27" s="40">
        <v>1966</v>
      </c>
      <c r="F27" s="41" t="s">
        <v>15</v>
      </c>
      <c r="G27" s="42" t="s">
        <v>25</v>
      </c>
      <c r="H27" s="38">
        <v>32</v>
      </c>
      <c r="I27" s="80">
        <v>0</v>
      </c>
      <c r="J27" s="49"/>
      <c r="K27" s="38">
        <v>20</v>
      </c>
      <c r="L27" s="50">
        <v>11</v>
      </c>
    </row>
    <row r="28" spans="1:12" ht="29.15" customHeight="1" x14ac:dyDescent="0.3">
      <c r="A28" s="36" t="s">
        <v>128</v>
      </c>
      <c r="B28" s="47">
        <v>3603755</v>
      </c>
      <c r="C28" s="38" t="s">
        <v>657</v>
      </c>
      <c r="D28" s="38" t="s">
        <v>204</v>
      </c>
      <c r="E28" s="40">
        <v>1970</v>
      </c>
      <c r="F28" s="41" t="s">
        <v>21</v>
      </c>
      <c r="G28" s="42" t="s">
        <v>25</v>
      </c>
      <c r="H28" s="38">
        <v>34</v>
      </c>
      <c r="I28" s="80">
        <v>0</v>
      </c>
      <c r="J28" s="49"/>
      <c r="K28" s="38">
        <v>21</v>
      </c>
      <c r="L28" s="50">
        <v>10</v>
      </c>
    </row>
    <row r="29" spans="1:12" ht="29.15" customHeight="1" x14ac:dyDescent="0.3">
      <c r="A29" s="18" t="s">
        <v>132</v>
      </c>
      <c r="B29" s="25">
        <v>3602740</v>
      </c>
      <c r="C29" s="2" t="s">
        <v>554</v>
      </c>
      <c r="D29" s="2" t="s">
        <v>175</v>
      </c>
      <c r="E29" s="3">
        <v>1973</v>
      </c>
      <c r="F29" s="4" t="s">
        <v>15</v>
      </c>
      <c r="G29" s="5" t="s">
        <v>25</v>
      </c>
      <c r="H29" s="2">
        <v>36</v>
      </c>
      <c r="I29" s="78">
        <v>0</v>
      </c>
      <c r="J29" s="22"/>
      <c r="K29" s="2">
        <v>22</v>
      </c>
      <c r="L29" s="50">
        <v>9</v>
      </c>
    </row>
    <row r="30" spans="1:12" ht="29.15" customHeight="1" x14ac:dyDescent="0.3">
      <c r="A30" s="18" t="s">
        <v>122</v>
      </c>
      <c r="B30" s="25">
        <v>3602305</v>
      </c>
      <c r="C30" s="2" t="s">
        <v>148</v>
      </c>
      <c r="D30" s="2" t="s">
        <v>281</v>
      </c>
      <c r="E30" s="3">
        <v>1966</v>
      </c>
      <c r="F30" s="4" t="s">
        <v>16</v>
      </c>
      <c r="G30" s="5" t="s">
        <v>25</v>
      </c>
      <c r="H30" s="2">
        <v>37</v>
      </c>
      <c r="I30" s="78">
        <v>0</v>
      </c>
      <c r="J30" s="22"/>
      <c r="K30" s="2">
        <v>23</v>
      </c>
      <c r="L30" s="50">
        <v>8</v>
      </c>
    </row>
    <row r="31" spans="1:12" ht="29.15" customHeight="1" x14ac:dyDescent="0.3">
      <c r="A31" s="18" t="s">
        <v>132</v>
      </c>
      <c r="B31" s="18">
        <v>3602253</v>
      </c>
      <c r="C31" s="2" t="s">
        <v>548</v>
      </c>
      <c r="D31" s="2" t="s">
        <v>144</v>
      </c>
      <c r="E31" s="3">
        <v>1969</v>
      </c>
      <c r="F31" s="4" t="s">
        <v>15</v>
      </c>
      <c r="G31" s="5" t="s">
        <v>25</v>
      </c>
      <c r="H31" s="2">
        <v>39</v>
      </c>
      <c r="I31" s="78">
        <v>0</v>
      </c>
      <c r="J31" s="22"/>
      <c r="K31" s="2">
        <v>24</v>
      </c>
      <c r="L31" s="50">
        <v>7</v>
      </c>
    </row>
    <row r="32" spans="1:12" ht="29.15" customHeight="1" x14ac:dyDescent="0.3">
      <c r="A32" s="18" t="s">
        <v>122</v>
      </c>
      <c r="B32" s="25">
        <v>3602289</v>
      </c>
      <c r="C32" s="2" t="s">
        <v>543</v>
      </c>
      <c r="D32" s="2" t="s">
        <v>544</v>
      </c>
      <c r="E32" s="3">
        <v>1966</v>
      </c>
      <c r="F32" s="4" t="s">
        <v>16</v>
      </c>
      <c r="G32" s="5" t="s">
        <v>25</v>
      </c>
      <c r="H32" s="2">
        <v>40</v>
      </c>
      <c r="I32" s="78">
        <v>0</v>
      </c>
      <c r="J32" s="22"/>
      <c r="K32" s="2">
        <v>25</v>
      </c>
      <c r="L32" s="50">
        <v>6</v>
      </c>
    </row>
    <row r="33" spans="1:12" ht="29.15" customHeight="1" x14ac:dyDescent="0.3">
      <c r="A33" s="18" t="s">
        <v>134</v>
      </c>
      <c r="B33" s="25">
        <v>3604074</v>
      </c>
      <c r="C33" s="2" t="s">
        <v>415</v>
      </c>
      <c r="D33" s="2" t="s">
        <v>150</v>
      </c>
      <c r="E33" s="3">
        <v>1973</v>
      </c>
      <c r="F33" s="4" t="s">
        <v>23</v>
      </c>
      <c r="G33" s="5" t="s">
        <v>25</v>
      </c>
      <c r="H33" s="2">
        <v>42</v>
      </c>
      <c r="I33" s="78">
        <v>0</v>
      </c>
      <c r="J33" s="22"/>
      <c r="K33" s="2">
        <v>26</v>
      </c>
      <c r="L33" s="50">
        <v>5</v>
      </c>
    </row>
    <row r="34" spans="1:12" ht="29.15" customHeight="1" x14ac:dyDescent="0.3">
      <c r="A34" s="18" t="s">
        <v>186</v>
      </c>
      <c r="B34" s="39">
        <v>3603792</v>
      </c>
      <c r="C34" s="2" t="s">
        <v>699</v>
      </c>
      <c r="D34" s="2" t="s">
        <v>175</v>
      </c>
      <c r="E34" s="3">
        <v>1970</v>
      </c>
      <c r="F34" s="4" t="s">
        <v>185</v>
      </c>
      <c r="G34" s="5" t="s">
        <v>25</v>
      </c>
      <c r="H34" s="2">
        <v>43</v>
      </c>
      <c r="I34" s="78">
        <v>0</v>
      </c>
      <c r="J34" s="22"/>
      <c r="K34" s="2">
        <v>27</v>
      </c>
      <c r="L34" s="50">
        <v>5</v>
      </c>
    </row>
    <row r="35" spans="1:12" ht="29.15" customHeight="1" x14ac:dyDescent="0.3">
      <c r="A35" s="18" t="s">
        <v>125</v>
      </c>
      <c r="B35" s="18">
        <v>3603496</v>
      </c>
      <c r="C35" s="2" t="s">
        <v>427</v>
      </c>
      <c r="D35" s="2" t="s">
        <v>428</v>
      </c>
      <c r="E35" s="3">
        <v>1969</v>
      </c>
      <c r="F35" s="4" t="s">
        <v>18</v>
      </c>
      <c r="G35" s="5" t="s">
        <v>25</v>
      </c>
      <c r="H35" s="2">
        <v>44</v>
      </c>
      <c r="I35" s="78" t="s">
        <v>721</v>
      </c>
      <c r="J35" s="22"/>
      <c r="K35" s="2">
        <v>28</v>
      </c>
      <c r="L35" s="50">
        <v>5</v>
      </c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6:G7"/>
    <mergeCell ref="G3:H3"/>
    <mergeCell ref="I3:I5"/>
    <mergeCell ref="J3:K3"/>
    <mergeCell ref="B4:C5"/>
    <mergeCell ref="D4:D5"/>
    <mergeCell ref="F4:F5"/>
    <mergeCell ref="G4:H5"/>
    <mergeCell ref="J4:K5"/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L6:L7"/>
  </mergeCells>
  <conditionalFormatting sqref="B8:B24 B26:B35">
    <cfRule type="duplicateValues" dxfId="25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="84" zoomScaleNormal="84" workbookViewId="0">
      <pane ySplit="7" topLeftCell="A8" activePane="bottomLeft" state="frozen"/>
      <selection pane="bottomLeft" activeCell="H15" sqref="H15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COUNTA(B8:B23)</f>
        <v>16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102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126</v>
      </c>
      <c r="B8" s="18">
        <v>3603975</v>
      </c>
      <c r="C8" s="2" t="s">
        <v>502</v>
      </c>
      <c r="D8" s="2" t="s">
        <v>262</v>
      </c>
      <c r="E8" s="3">
        <v>1998</v>
      </c>
      <c r="F8" s="4" t="s">
        <v>19</v>
      </c>
      <c r="G8" s="5" t="s">
        <v>145</v>
      </c>
      <c r="H8" s="2">
        <v>1</v>
      </c>
      <c r="I8" s="6" t="s">
        <v>773</v>
      </c>
      <c r="J8" s="22"/>
      <c r="K8" s="2">
        <v>1</v>
      </c>
      <c r="L8" s="48">
        <v>25</v>
      </c>
    </row>
    <row r="9" spans="1:12" ht="29.15" customHeight="1" x14ac:dyDescent="0.3">
      <c r="A9" s="18" t="s">
        <v>126</v>
      </c>
      <c r="B9" s="2">
        <v>3604104</v>
      </c>
      <c r="C9" s="2" t="s">
        <v>284</v>
      </c>
      <c r="D9" s="2" t="s">
        <v>235</v>
      </c>
      <c r="E9" s="3">
        <v>1989</v>
      </c>
      <c r="F9" s="4" t="s">
        <v>19</v>
      </c>
      <c r="G9" s="5" t="s">
        <v>145</v>
      </c>
      <c r="H9" s="2">
        <v>2</v>
      </c>
      <c r="I9" s="6" t="s">
        <v>773</v>
      </c>
      <c r="J9" s="22"/>
      <c r="K9" s="2">
        <v>2</v>
      </c>
      <c r="L9" s="48">
        <v>23</v>
      </c>
    </row>
    <row r="10" spans="1:12" ht="29.15" customHeight="1" x14ac:dyDescent="0.3">
      <c r="A10" s="18" t="s">
        <v>265</v>
      </c>
      <c r="B10" s="25">
        <v>3604352</v>
      </c>
      <c r="C10" s="2" t="s">
        <v>600</v>
      </c>
      <c r="D10" s="2" t="s">
        <v>173</v>
      </c>
      <c r="E10" s="3">
        <v>1994</v>
      </c>
      <c r="F10" s="4" t="s">
        <v>38</v>
      </c>
      <c r="G10" s="5" t="s">
        <v>145</v>
      </c>
      <c r="H10" s="2">
        <v>3</v>
      </c>
      <c r="I10" s="6" t="s">
        <v>773</v>
      </c>
      <c r="J10" s="22"/>
      <c r="K10" s="2">
        <v>3</v>
      </c>
      <c r="L10" s="48">
        <v>21</v>
      </c>
    </row>
    <row r="11" spans="1:12" ht="29.15" customHeight="1" x14ac:dyDescent="0.3">
      <c r="A11" s="18" t="s">
        <v>112</v>
      </c>
      <c r="B11" s="25">
        <v>3603385</v>
      </c>
      <c r="C11" s="2" t="s">
        <v>653</v>
      </c>
      <c r="D11" s="2" t="s">
        <v>330</v>
      </c>
      <c r="E11" s="3">
        <v>1998</v>
      </c>
      <c r="F11" s="4" t="s">
        <v>31</v>
      </c>
      <c r="G11" s="5" t="s">
        <v>145</v>
      </c>
      <c r="H11" s="2">
        <v>4</v>
      </c>
      <c r="I11" s="6" t="s">
        <v>773</v>
      </c>
      <c r="J11" s="22"/>
      <c r="K11" s="2">
        <v>4</v>
      </c>
      <c r="L11" s="48">
        <v>19</v>
      </c>
    </row>
    <row r="12" spans="1:12" ht="29.15" customHeight="1" x14ac:dyDescent="0.3">
      <c r="A12" s="18" t="s">
        <v>172</v>
      </c>
      <c r="B12" s="25">
        <v>3604096</v>
      </c>
      <c r="C12" s="2" t="s">
        <v>293</v>
      </c>
      <c r="D12" s="2" t="s">
        <v>209</v>
      </c>
      <c r="E12" s="3">
        <v>1995</v>
      </c>
      <c r="F12" s="4" t="s">
        <v>32</v>
      </c>
      <c r="G12" s="5" t="s">
        <v>145</v>
      </c>
      <c r="H12" s="2">
        <v>6</v>
      </c>
      <c r="I12" s="6" t="s">
        <v>773</v>
      </c>
      <c r="J12" s="22"/>
      <c r="K12" s="2">
        <v>5</v>
      </c>
      <c r="L12" s="48">
        <v>17</v>
      </c>
    </row>
    <row r="13" spans="1:12" ht="29.15" customHeight="1" x14ac:dyDescent="0.3">
      <c r="A13" s="18" t="s">
        <v>112</v>
      </c>
      <c r="B13" s="25">
        <v>3603339</v>
      </c>
      <c r="C13" s="2" t="s">
        <v>444</v>
      </c>
      <c r="D13" s="2" t="s">
        <v>144</v>
      </c>
      <c r="E13" s="3">
        <v>1989</v>
      </c>
      <c r="F13" s="4" t="s">
        <v>31</v>
      </c>
      <c r="G13" s="5" t="s">
        <v>145</v>
      </c>
      <c r="H13" s="2">
        <v>7</v>
      </c>
      <c r="I13" s="6" t="s">
        <v>773</v>
      </c>
      <c r="J13" s="22"/>
      <c r="K13" s="2">
        <v>6</v>
      </c>
      <c r="L13" s="48">
        <v>15</v>
      </c>
    </row>
    <row r="14" spans="1:12" ht="29.15" customHeight="1" x14ac:dyDescent="0.3">
      <c r="A14" s="18" t="s">
        <v>265</v>
      </c>
      <c r="B14" s="25">
        <v>3602631</v>
      </c>
      <c r="C14" s="2" t="s">
        <v>389</v>
      </c>
      <c r="D14" s="2" t="s">
        <v>144</v>
      </c>
      <c r="E14" s="3">
        <v>1991</v>
      </c>
      <c r="F14" s="4" t="s">
        <v>38</v>
      </c>
      <c r="G14" s="5" t="s">
        <v>145</v>
      </c>
      <c r="H14" s="2">
        <v>8</v>
      </c>
      <c r="I14" s="6" t="s">
        <v>773</v>
      </c>
      <c r="J14" s="22"/>
      <c r="K14" s="2">
        <v>7</v>
      </c>
      <c r="L14" s="48">
        <v>13</v>
      </c>
    </row>
    <row r="15" spans="1:12" ht="29.15" customHeight="1" x14ac:dyDescent="0.3">
      <c r="A15" s="36" t="s">
        <v>112</v>
      </c>
      <c r="B15" s="36">
        <v>3604040</v>
      </c>
      <c r="C15" s="38" t="s">
        <v>384</v>
      </c>
      <c r="D15" s="38" t="s">
        <v>385</v>
      </c>
      <c r="E15" s="40">
        <v>1984</v>
      </c>
      <c r="F15" s="41" t="s">
        <v>31</v>
      </c>
      <c r="G15" s="42" t="s">
        <v>145</v>
      </c>
      <c r="H15" s="38">
        <v>9</v>
      </c>
      <c r="I15" s="43" t="s">
        <v>773</v>
      </c>
      <c r="J15" s="49"/>
      <c r="K15" s="38">
        <v>8</v>
      </c>
      <c r="L15" s="45">
        <v>11</v>
      </c>
    </row>
    <row r="16" spans="1:12" ht="29.15" customHeight="1" x14ac:dyDescent="0.3">
      <c r="A16" s="36" t="s">
        <v>126</v>
      </c>
      <c r="B16" s="47">
        <v>3603965</v>
      </c>
      <c r="C16" s="38" t="s">
        <v>429</v>
      </c>
      <c r="D16" s="38" t="s">
        <v>209</v>
      </c>
      <c r="E16" s="40">
        <v>1998</v>
      </c>
      <c r="F16" s="41" t="s">
        <v>19</v>
      </c>
      <c r="G16" s="42" t="s">
        <v>145</v>
      </c>
      <c r="H16" s="38">
        <v>11</v>
      </c>
      <c r="I16" s="43" t="s">
        <v>773</v>
      </c>
      <c r="J16" s="49"/>
      <c r="K16" s="38">
        <v>9</v>
      </c>
      <c r="L16" s="45">
        <v>9</v>
      </c>
    </row>
    <row r="17" spans="1:12" ht="29.15" customHeight="1" x14ac:dyDescent="0.3">
      <c r="A17" s="36" t="s">
        <v>116</v>
      </c>
      <c r="B17" s="47">
        <v>3603855</v>
      </c>
      <c r="C17" s="38" t="s">
        <v>278</v>
      </c>
      <c r="D17" s="38" t="s">
        <v>204</v>
      </c>
      <c r="E17" s="40">
        <v>1993</v>
      </c>
      <c r="F17" s="41" t="s">
        <v>114</v>
      </c>
      <c r="G17" s="42" t="s">
        <v>145</v>
      </c>
      <c r="H17" s="38">
        <v>12</v>
      </c>
      <c r="I17" s="43" t="s">
        <v>773</v>
      </c>
      <c r="J17" s="49"/>
      <c r="K17" s="38">
        <v>10</v>
      </c>
      <c r="L17" s="45">
        <v>7</v>
      </c>
    </row>
    <row r="18" spans="1:12" ht="29.15" customHeight="1" x14ac:dyDescent="0.3">
      <c r="A18" s="36" t="s">
        <v>134</v>
      </c>
      <c r="B18" s="51">
        <v>3602390</v>
      </c>
      <c r="C18" s="38" t="s">
        <v>345</v>
      </c>
      <c r="D18" s="38" t="s">
        <v>209</v>
      </c>
      <c r="E18" s="40">
        <v>1996</v>
      </c>
      <c r="F18" s="41" t="s">
        <v>23</v>
      </c>
      <c r="G18" s="42" t="s">
        <v>145</v>
      </c>
      <c r="H18" s="38">
        <v>13</v>
      </c>
      <c r="I18" s="43" t="s">
        <v>773</v>
      </c>
      <c r="J18" s="49"/>
      <c r="K18" s="38">
        <v>11</v>
      </c>
      <c r="L18" s="45">
        <v>5</v>
      </c>
    </row>
    <row r="19" spans="1:12" ht="29.15" customHeight="1" x14ac:dyDescent="0.3">
      <c r="A19" s="36" t="s">
        <v>265</v>
      </c>
      <c r="B19" s="37">
        <v>3603132</v>
      </c>
      <c r="C19" s="38" t="s">
        <v>473</v>
      </c>
      <c r="D19" s="38" t="s">
        <v>275</v>
      </c>
      <c r="E19" s="40">
        <v>1990</v>
      </c>
      <c r="F19" s="41" t="s">
        <v>38</v>
      </c>
      <c r="G19" s="42" t="s">
        <v>145</v>
      </c>
      <c r="H19" s="38">
        <v>15</v>
      </c>
      <c r="I19" s="43" t="s">
        <v>773</v>
      </c>
      <c r="J19" s="49"/>
      <c r="K19" s="38">
        <v>12</v>
      </c>
      <c r="L19" s="45">
        <v>5</v>
      </c>
    </row>
    <row r="20" spans="1:12" ht="29.15" customHeight="1" x14ac:dyDescent="0.3">
      <c r="A20" s="36" t="s">
        <v>126</v>
      </c>
      <c r="B20" s="37">
        <v>3603989</v>
      </c>
      <c r="C20" s="38" t="s">
        <v>582</v>
      </c>
      <c r="D20" s="38" t="s">
        <v>157</v>
      </c>
      <c r="E20" s="40">
        <v>1994</v>
      </c>
      <c r="F20" s="41" t="s">
        <v>770</v>
      </c>
      <c r="G20" s="42" t="s">
        <v>145</v>
      </c>
      <c r="H20" s="38">
        <v>16</v>
      </c>
      <c r="I20" s="43" t="s">
        <v>773</v>
      </c>
      <c r="J20" s="49"/>
      <c r="K20" s="38">
        <v>13</v>
      </c>
      <c r="L20" s="45">
        <v>5</v>
      </c>
    </row>
    <row r="21" spans="1:12" ht="29.15" customHeight="1" x14ac:dyDescent="0.3">
      <c r="A21" s="36" t="s">
        <v>136</v>
      </c>
      <c r="B21" s="36">
        <v>3604226</v>
      </c>
      <c r="C21" s="38" t="s">
        <v>437</v>
      </c>
      <c r="D21" s="38" t="s">
        <v>374</v>
      </c>
      <c r="E21" s="40">
        <v>1990</v>
      </c>
      <c r="F21" s="41" t="s">
        <v>84</v>
      </c>
      <c r="G21" s="42" t="s">
        <v>145</v>
      </c>
      <c r="H21" s="38">
        <v>17</v>
      </c>
      <c r="I21" s="43" t="s">
        <v>773</v>
      </c>
      <c r="J21" s="49"/>
      <c r="K21" s="38">
        <v>14</v>
      </c>
      <c r="L21" s="45">
        <v>5</v>
      </c>
    </row>
    <row r="22" spans="1:12" ht="29.15" customHeight="1" x14ac:dyDescent="0.3">
      <c r="A22" s="36" t="s">
        <v>116</v>
      </c>
      <c r="B22" s="37">
        <v>3603931</v>
      </c>
      <c r="C22" s="38" t="s">
        <v>691</v>
      </c>
      <c r="D22" s="38" t="s">
        <v>250</v>
      </c>
      <c r="E22" s="40">
        <v>1997</v>
      </c>
      <c r="F22" s="41" t="s">
        <v>114</v>
      </c>
      <c r="G22" s="42" t="s">
        <v>145</v>
      </c>
      <c r="H22" s="38">
        <v>18</v>
      </c>
      <c r="I22" s="43" t="s">
        <v>773</v>
      </c>
      <c r="J22" s="49"/>
      <c r="K22" s="38">
        <v>15</v>
      </c>
      <c r="L22" s="45">
        <v>5</v>
      </c>
    </row>
    <row r="23" spans="1:12" ht="29.15" customHeight="1" x14ac:dyDescent="0.3">
      <c r="A23" s="36" t="s">
        <v>212</v>
      </c>
      <c r="B23" s="51">
        <v>3603237</v>
      </c>
      <c r="C23" s="38" t="s">
        <v>529</v>
      </c>
      <c r="D23" s="38" t="s">
        <v>250</v>
      </c>
      <c r="E23" s="40">
        <v>1998</v>
      </c>
      <c r="F23" s="41" t="s">
        <v>37</v>
      </c>
      <c r="G23" s="42" t="s">
        <v>145</v>
      </c>
      <c r="H23" s="38">
        <v>19</v>
      </c>
      <c r="I23" s="43" t="s">
        <v>773</v>
      </c>
      <c r="J23" s="49"/>
      <c r="K23" s="38">
        <v>16</v>
      </c>
      <c r="L23" s="45">
        <v>5</v>
      </c>
    </row>
  </sheetData>
  <mergeCells count="29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J6:J7"/>
    <mergeCell ref="K6:K7"/>
    <mergeCell ref="L1:L5"/>
    <mergeCell ref="L6:L7"/>
    <mergeCell ref="J3:K3"/>
    <mergeCell ref="J4:K5"/>
  </mergeCells>
  <conditionalFormatting sqref="B8:B23">
    <cfRule type="duplicateValues" dxfId="24" priority="4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zoomScale="84" zoomScaleNormal="84" workbookViewId="0">
      <pane ySplit="7" topLeftCell="A8" activePane="bottomLeft" state="frozen"/>
      <selection pane="bottomLeft" activeCell="D27" sqref="D27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COUNTA(B8:B11)</f>
        <v>4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56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102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17.2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265</v>
      </c>
      <c r="B8" s="25">
        <v>3602635</v>
      </c>
      <c r="C8" s="2" t="s">
        <v>579</v>
      </c>
      <c r="D8" s="2" t="s">
        <v>211</v>
      </c>
      <c r="E8" s="3">
        <v>1999</v>
      </c>
      <c r="F8" s="4" t="s">
        <v>38</v>
      </c>
      <c r="G8" s="5" t="s">
        <v>111</v>
      </c>
      <c r="H8" s="2">
        <v>5</v>
      </c>
      <c r="I8" s="6" t="s">
        <v>773</v>
      </c>
      <c r="J8" s="22"/>
      <c r="K8" s="2">
        <v>1</v>
      </c>
      <c r="L8" s="48">
        <v>20</v>
      </c>
    </row>
    <row r="9" spans="1:12" ht="29.15" customHeight="1" x14ac:dyDescent="0.3">
      <c r="A9" s="18" t="s">
        <v>125</v>
      </c>
      <c r="B9" s="55">
        <v>3603478</v>
      </c>
      <c r="C9" s="2" t="s">
        <v>634</v>
      </c>
      <c r="D9" s="2" t="s">
        <v>635</v>
      </c>
      <c r="E9" s="3">
        <v>2000</v>
      </c>
      <c r="F9" s="4" t="s">
        <v>18</v>
      </c>
      <c r="G9" s="5" t="s">
        <v>111</v>
      </c>
      <c r="H9" s="2">
        <v>10</v>
      </c>
      <c r="I9" s="6" t="s">
        <v>773</v>
      </c>
      <c r="J9" s="22"/>
      <c r="K9" s="2">
        <v>2</v>
      </c>
      <c r="L9" s="48">
        <v>17</v>
      </c>
    </row>
    <row r="10" spans="1:12" ht="29.15" customHeight="1" x14ac:dyDescent="0.3">
      <c r="A10" s="18" t="s">
        <v>265</v>
      </c>
      <c r="B10" s="2">
        <v>3603115</v>
      </c>
      <c r="C10" s="2" t="s">
        <v>329</v>
      </c>
      <c r="D10" s="2" t="s">
        <v>295</v>
      </c>
      <c r="E10" s="3">
        <v>2000</v>
      </c>
      <c r="F10" s="4" t="s">
        <v>38</v>
      </c>
      <c r="G10" s="5" t="s">
        <v>111</v>
      </c>
      <c r="H10" s="2">
        <v>14</v>
      </c>
      <c r="I10" s="6" t="s">
        <v>773</v>
      </c>
      <c r="J10" s="22"/>
      <c r="K10" s="2">
        <v>3</v>
      </c>
      <c r="L10" s="48">
        <v>14</v>
      </c>
    </row>
    <row r="11" spans="1:12" ht="29.15" customHeight="1" x14ac:dyDescent="0.3">
      <c r="A11" s="18">
        <v>70</v>
      </c>
      <c r="B11" s="39">
        <v>3604248</v>
      </c>
      <c r="C11" s="2" t="s">
        <v>550</v>
      </c>
      <c r="D11" s="2" t="s">
        <v>551</v>
      </c>
      <c r="E11" s="3">
        <v>1999</v>
      </c>
      <c r="F11" s="4" t="s">
        <v>84</v>
      </c>
      <c r="G11" s="5" t="s">
        <v>111</v>
      </c>
      <c r="H11" s="2">
        <v>20</v>
      </c>
      <c r="I11" s="6" t="s">
        <v>773</v>
      </c>
      <c r="J11" s="22"/>
      <c r="K11" s="2">
        <v>4</v>
      </c>
      <c r="L11" s="48">
        <v>11</v>
      </c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6:G7"/>
    <mergeCell ref="G3:H3"/>
    <mergeCell ref="I3:I5"/>
    <mergeCell ref="J3:K3"/>
    <mergeCell ref="B4:C5"/>
    <mergeCell ref="D4:D5"/>
    <mergeCell ref="F4:F5"/>
    <mergeCell ref="G4:H5"/>
    <mergeCell ref="J4:K5"/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L6:L7"/>
  </mergeCells>
  <conditionalFormatting sqref="B8:B11">
    <cfRule type="duplicateValues" dxfId="23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zoomScale="84" zoomScaleNormal="84" workbookViewId="0">
      <pane ySplit="7" topLeftCell="A8" activePane="bottomLeft" state="frozen"/>
      <selection pane="bottomLeft" activeCell="C26" sqref="C26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COUNTA(B8:B12)</f>
        <v>5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35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103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28.5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132</v>
      </c>
      <c r="B8" s="25">
        <v>3602258</v>
      </c>
      <c r="C8" s="2" t="s">
        <v>692</v>
      </c>
      <c r="D8" s="2" t="s">
        <v>137</v>
      </c>
      <c r="E8" s="3">
        <v>1978</v>
      </c>
      <c r="F8" s="4" t="s">
        <v>15</v>
      </c>
      <c r="G8" s="5" t="s">
        <v>36</v>
      </c>
      <c r="H8" s="2">
        <v>4</v>
      </c>
      <c r="I8" s="6" t="s">
        <v>773</v>
      </c>
      <c r="J8" s="7"/>
      <c r="K8" s="2">
        <v>1</v>
      </c>
      <c r="L8" s="48">
        <v>20</v>
      </c>
    </row>
    <row r="9" spans="1:12" ht="29.15" customHeight="1" x14ac:dyDescent="0.3">
      <c r="A9" s="18" t="s">
        <v>125</v>
      </c>
      <c r="B9" s="18">
        <v>3603470</v>
      </c>
      <c r="C9" s="2" t="s">
        <v>598</v>
      </c>
      <c r="D9" s="2" t="s">
        <v>599</v>
      </c>
      <c r="E9" s="3">
        <v>1983</v>
      </c>
      <c r="F9" s="4" t="s">
        <v>18</v>
      </c>
      <c r="G9" s="5" t="s">
        <v>36</v>
      </c>
      <c r="H9" s="2">
        <v>19</v>
      </c>
      <c r="I9" s="6" t="s">
        <v>773</v>
      </c>
      <c r="J9" s="7"/>
      <c r="K9" s="2">
        <v>2</v>
      </c>
      <c r="L9" s="48">
        <v>17</v>
      </c>
    </row>
    <row r="10" spans="1:12" ht="29.15" customHeight="1" x14ac:dyDescent="0.3">
      <c r="A10" s="18" t="s">
        <v>126</v>
      </c>
      <c r="B10" s="39">
        <v>3603971</v>
      </c>
      <c r="C10" s="2" t="s">
        <v>481</v>
      </c>
      <c r="D10" s="2" t="s">
        <v>203</v>
      </c>
      <c r="E10" s="3">
        <v>1975</v>
      </c>
      <c r="F10" s="4" t="s">
        <v>19</v>
      </c>
      <c r="G10" s="5" t="s">
        <v>36</v>
      </c>
      <c r="H10" s="2">
        <v>30</v>
      </c>
      <c r="I10" s="6" t="s">
        <v>773</v>
      </c>
      <c r="J10" s="7"/>
      <c r="K10" s="2">
        <v>3</v>
      </c>
      <c r="L10" s="48">
        <v>14</v>
      </c>
    </row>
    <row r="11" spans="1:12" ht="29.15" customHeight="1" x14ac:dyDescent="0.3">
      <c r="A11" s="18" t="s">
        <v>132</v>
      </c>
      <c r="B11" s="8">
        <v>3606605</v>
      </c>
      <c r="C11" s="2" t="s">
        <v>298</v>
      </c>
      <c r="D11" s="2" t="s">
        <v>299</v>
      </c>
      <c r="E11" s="3">
        <v>1981</v>
      </c>
      <c r="F11" s="4" t="s">
        <v>15</v>
      </c>
      <c r="G11" s="5" t="s">
        <v>36</v>
      </c>
      <c r="H11" s="2">
        <v>31</v>
      </c>
      <c r="I11" s="6" t="s">
        <v>773</v>
      </c>
      <c r="J11" s="7"/>
      <c r="K11" s="2">
        <v>4</v>
      </c>
      <c r="L11" s="48">
        <v>11</v>
      </c>
    </row>
    <row r="12" spans="1:12" ht="29.15" customHeight="1" x14ac:dyDescent="0.3">
      <c r="A12" s="18" t="s">
        <v>186</v>
      </c>
      <c r="B12" s="25">
        <v>3604300</v>
      </c>
      <c r="C12" s="2" t="s">
        <v>183</v>
      </c>
      <c r="D12" s="2" t="s">
        <v>184</v>
      </c>
      <c r="E12" s="3">
        <v>1975</v>
      </c>
      <c r="F12" s="4" t="s">
        <v>185</v>
      </c>
      <c r="G12" s="5" t="s">
        <v>36</v>
      </c>
      <c r="H12" s="2">
        <v>33</v>
      </c>
      <c r="I12" s="6" t="s">
        <v>773</v>
      </c>
      <c r="J12" s="7"/>
      <c r="K12" s="2">
        <v>5</v>
      </c>
      <c r="L12" s="48">
        <v>8</v>
      </c>
    </row>
  </sheetData>
  <mergeCells count="29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J6:J7"/>
    <mergeCell ref="K6:K7"/>
    <mergeCell ref="L1:L5"/>
    <mergeCell ref="L6:L7"/>
    <mergeCell ref="J3:K3"/>
    <mergeCell ref="J4:K5"/>
  </mergeCells>
  <conditionalFormatting sqref="B8:B12">
    <cfRule type="duplicateValues" dxfId="22" priority="15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zoomScale="84" zoomScaleNormal="84" workbookViewId="0">
      <pane ySplit="7" topLeftCell="A8" activePane="bottomLeft" state="frozen"/>
      <selection pane="bottomLeft" activeCell="A18" sqref="A18:XFD88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COUNTA(B8:B17)</f>
        <v>10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56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103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28.5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18" t="s">
        <v>122</v>
      </c>
      <c r="B8" s="18">
        <v>3602311</v>
      </c>
      <c r="C8" s="2" t="s">
        <v>337</v>
      </c>
      <c r="D8" s="2" t="s">
        <v>338</v>
      </c>
      <c r="E8" s="3">
        <v>1970</v>
      </c>
      <c r="F8" s="4" t="s">
        <v>16</v>
      </c>
      <c r="G8" s="5" t="s">
        <v>20</v>
      </c>
      <c r="H8" s="2">
        <v>8</v>
      </c>
      <c r="I8" s="6" t="s">
        <v>773</v>
      </c>
      <c r="J8" s="7"/>
      <c r="K8" s="2">
        <v>1</v>
      </c>
      <c r="L8" s="48">
        <v>20</v>
      </c>
    </row>
    <row r="9" spans="1:12" ht="29.15" customHeight="1" x14ac:dyDescent="0.3">
      <c r="A9" s="18" t="s">
        <v>132</v>
      </c>
      <c r="B9" s="18">
        <v>3602257</v>
      </c>
      <c r="C9" s="2" t="s">
        <v>692</v>
      </c>
      <c r="D9" s="2" t="s">
        <v>139</v>
      </c>
      <c r="E9" s="3">
        <v>1973</v>
      </c>
      <c r="F9" s="4" t="s">
        <v>15</v>
      </c>
      <c r="G9" s="5" t="s">
        <v>20</v>
      </c>
      <c r="H9" s="2">
        <v>11</v>
      </c>
      <c r="I9" s="6" t="s">
        <v>773</v>
      </c>
      <c r="J9" s="7"/>
      <c r="K9" s="2">
        <v>2</v>
      </c>
      <c r="L9" s="48">
        <v>17</v>
      </c>
    </row>
    <row r="10" spans="1:12" ht="29.15" customHeight="1" x14ac:dyDescent="0.3">
      <c r="A10" s="18" t="s">
        <v>126</v>
      </c>
      <c r="B10" s="25">
        <v>3602976</v>
      </c>
      <c r="C10" s="2" t="s">
        <v>483</v>
      </c>
      <c r="D10" s="2" t="s">
        <v>223</v>
      </c>
      <c r="E10" s="3">
        <v>1966</v>
      </c>
      <c r="F10" s="4" t="s">
        <v>19</v>
      </c>
      <c r="G10" s="5" t="s">
        <v>20</v>
      </c>
      <c r="H10" s="2">
        <v>15</v>
      </c>
      <c r="I10" s="6" t="s">
        <v>773</v>
      </c>
      <c r="J10" s="7"/>
      <c r="K10" s="2">
        <v>3</v>
      </c>
      <c r="L10" s="48">
        <v>14</v>
      </c>
    </row>
    <row r="11" spans="1:12" ht="29.15" customHeight="1" x14ac:dyDescent="0.3">
      <c r="A11" s="18" t="s">
        <v>122</v>
      </c>
      <c r="B11" s="25">
        <v>3602306</v>
      </c>
      <c r="C11" s="2" t="s">
        <v>549</v>
      </c>
      <c r="D11" s="2" t="s">
        <v>165</v>
      </c>
      <c r="E11" s="3">
        <v>1971</v>
      </c>
      <c r="F11" s="4" t="s">
        <v>16</v>
      </c>
      <c r="G11" s="5" t="s">
        <v>20</v>
      </c>
      <c r="H11" s="2">
        <v>18</v>
      </c>
      <c r="I11" s="6" t="s">
        <v>773</v>
      </c>
      <c r="J11" s="7"/>
      <c r="K11" s="2">
        <v>4</v>
      </c>
      <c r="L11" s="48">
        <v>11</v>
      </c>
    </row>
    <row r="12" spans="1:12" ht="29.15" customHeight="1" x14ac:dyDescent="0.3">
      <c r="A12" s="18" t="s">
        <v>186</v>
      </c>
      <c r="B12" s="25">
        <v>3603758</v>
      </c>
      <c r="C12" s="2" t="s">
        <v>424</v>
      </c>
      <c r="D12" s="2" t="s">
        <v>228</v>
      </c>
      <c r="E12" s="3">
        <v>1968</v>
      </c>
      <c r="F12" s="4" t="s">
        <v>185</v>
      </c>
      <c r="G12" s="5" t="s">
        <v>20</v>
      </c>
      <c r="H12" s="2">
        <v>20</v>
      </c>
      <c r="I12" s="6" t="s">
        <v>773</v>
      </c>
      <c r="J12" s="7"/>
      <c r="K12" s="2">
        <v>5</v>
      </c>
      <c r="L12" s="48">
        <v>8</v>
      </c>
    </row>
    <row r="13" spans="1:12" ht="29.15" customHeight="1" x14ac:dyDescent="0.3">
      <c r="A13" s="18" t="s">
        <v>126</v>
      </c>
      <c r="B13" s="25">
        <v>3604516</v>
      </c>
      <c r="C13" s="2" t="s">
        <v>561</v>
      </c>
      <c r="D13" s="2" t="s">
        <v>313</v>
      </c>
      <c r="E13" s="3">
        <v>1973</v>
      </c>
      <c r="F13" s="4" t="s">
        <v>19</v>
      </c>
      <c r="G13" s="5" t="s">
        <v>20</v>
      </c>
      <c r="H13" s="2">
        <v>22</v>
      </c>
      <c r="I13" s="6" t="s">
        <v>773</v>
      </c>
      <c r="J13" s="7"/>
      <c r="K13" s="2">
        <v>6</v>
      </c>
      <c r="L13" s="48">
        <v>5</v>
      </c>
    </row>
    <row r="14" spans="1:12" ht="29.15" customHeight="1" x14ac:dyDescent="0.3">
      <c r="A14" s="36" t="s">
        <v>172</v>
      </c>
      <c r="B14" s="37">
        <v>3603500</v>
      </c>
      <c r="C14" s="38" t="s">
        <v>296</v>
      </c>
      <c r="D14" s="38" t="s">
        <v>297</v>
      </c>
      <c r="E14" s="40">
        <v>1969</v>
      </c>
      <c r="F14" s="41" t="s">
        <v>32</v>
      </c>
      <c r="G14" s="42" t="s">
        <v>20</v>
      </c>
      <c r="H14" s="38">
        <v>25</v>
      </c>
      <c r="I14" s="43" t="s">
        <v>773</v>
      </c>
      <c r="J14" s="44"/>
      <c r="K14" s="38">
        <v>7</v>
      </c>
      <c r="L14" s="45">
        <v>5</v>
      </c>
    </row>
    <row r="15" spans="1:12" ht="29.15" customHeight="1" x14ac:dyDescent="0.3">
      <c r="A15" s="36" t="s">
        <v>126</v>
      </c>
      <c r="B15" s="37">
        <v>3604136</v>
      </c>
      <c r="C15" s="38" t="s">
        <v>620</v>
      </c>
      <c r="D15" s="38" t="s">
        <v>310</v>
      </c>
      <c r="E15" s="40">
        <v>1969</v>
      </c>
      <c r="F15" s="41" t="s">
        <v>19</v>
      </c>
      <c r="G15" s="42" t="s">
        <v>20</v>
      </c>
      <c r="H15" s="38">
        <v>26</v>
      </c>
      <c r="I15" s="43" t="s">
        <v>773</v>
      </c>
      <c r="J15" s="44"/>
      <c r="K15" s="38">
        <v>8</v>
      </c>
      <c r="L15" s="45">
        <v>5</v>
      </c>
    </row>
    <row r="16" spans="1:12" ht="29.15" customHeight="1" x14ac:dyDescent="0.3">
      <c r="A16" s="36" t="s">
        <v>126</v>
      </c>
      <c r="B16" s="37">
        <v>3604278</v>
      </c>
      <c r="C16" s="38" t="s">
        <v>287</v>
      </c>
      <c r="D16" s="38" t="s">
        <v>288</v>
      </c>
      <c r="E16" s="40">
        <v>1964</v>
      </c>
      <c r="F16" s="41" t="s">
        <v>19</v>
      </c>
      <c r="G16" s="42" t="s">
        <v>20</v>
      </c>
      <c r="H16" s="38">
        <v>28</v>
      </c>
      <c r="I16" s="43" t="s">
        <v>773</v>
      </c>
      <c r="J16" s="44"/>
      <c r="K16" s="38">
        <v>9</v>
      </c>
      <c r="L16" s="45">
        <v>5</v>
      </c>
    </row>
    <row r="17" spans="1:12" ht="29.15" customHeight="1" x14ac:dyDescent="0.3">
      <c r="A17" s="36" t="s">
        <v>132</v>
      </c>
      <c r="B17" s="47">
        <v>3602444</v>
      </c>
      <c r="C17" s="38" t="s">
        <v>266</v>
      </c>
      <c r="D17" s="38" t="s">
        <v>268</v>
      </c>
      <c r="E17" s="40">
        <v>1965</v>
      </c>
      <c r="F17" s="41" t="s">
        <v>15</v>
      </c>
      <c r="G17" s="42" t="s">
        <v>20</v>
      </c>
      <c r="H17" s="38">
        <v>32</v>
      </c>
      <c r="I17" s="43" t="s">
        <v>773</v>
      </c>
      <c r="J17" s="44"/>
      <c r="K17" s="38">
        <v>10</v>
      </c>
      <c r="L17" s="45">
        <v>5</v>
      </c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6:G7"/>
    <mergeCell ref="G3:H3"/>
    <mergeCell ref="I3:I5"/>
    <mergeCell ref="J3:K3"/>
    <mergeCell ref="B4:C5"/>
    <mergeCell ref="D4:D5"/>
    <mergeCell ref="F4:F5"/>
    <mergeCell ref="G4:H5"/>
    <mergeCell ref="J4:K5"/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L6:L7"/>
  </mergeCells>
  <conditionalFormatting sqref="B8:B17">
    <cfRule type="duplicateValues" dxfId="21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zoomScale="84" zoomScaleNormal="84" workbookViewId="0">
      <pane ySplit="7" topLeftCell="A8" activePane="bottomLeft" state="frozen"/>
      <selection pane="bottomLeft" activeCell="D23" sqref="D23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COUNTA(B8:B11)</f>
        <v>4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56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103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28.5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36" t="s">
        <v>126</v>
      </c>
      <c r="B8" s="36">
        <v>3603959</v>
      </c>
      <c r="C8" s="38" t="s">
        <v>386</v>
      </c>
      <c r="D8" s="38" t="s">
        <v>39</v>
      </c>
      <c r="E8" s="40">
        <v>2002</v>
      </c>
      <c r="F8" s="41" t="s">
        <v>19</v>
      </c>
      <c r="G8" s="42" t="s">
        <v>117</v>
      </c>
      <c r="H8" s="38">
        <v>3</v>
      </c>
      <c r="I8" s="43" t="s">
        <v>773</v>
      </c>
      <c r="J8" s="44"/>
      <c r="K8" s="38">
        <v>1</v>
      </c>
      <c r="L8" s="45">
        <v>20</v>
      </c>
    </row>
    <row r="9" spans="1:12" ht="29.15" customHeight="1" x14ac:dyDescent="0.3">
      <c r="A9" s="36" t="s">
        <v>132</v>
      </c>
      <c r="B9" s="46">
        <v>3603024</v>
      </c>
      <c r="C9" s="38" t="s">
        <v>456</v>
      </c>
      <c r="D9" s="38" t="s">
        <v>321</v>
      </c>
      <c r="E9" s="40">
        <v>2002</v>
      </c>
      <c r="F9" s="41" t="s">
        <v>15</v>
      </c>
      <c r="G9" s="42" t="s">
        <v>117</v>
      </c>
      <c r="H9" s="38">
        <v>5</v>
      </c>
      <c r="I9" s="43" t="s">
        <v>773</v>
      </c>
      <c r="J9" s="44"/>
      <c r="K9" s="38">
        <v>2</v>
      </c>
      <c r="L9" s="45">
        <v>17</v>
      </c>
    </row>
    <row r="10" spans="1:12" ht="29.15" customHeight="1" x14ac:dyDescent="0.3">
      <c r="A10" s="36" t="s">
        <v>126</v>
      </c>
      <c r="B10" s="47">
        <v>3603997</v>
      </c>
      <c r="C10" s="38" t="s">
        <v>616</v>
      </c>
      <c r="D10" s="38" t="s">
        <v>617</v>
      </c>
      <c r="E10" s="40">
        <v>2002</v>
      </c>
      <c r="F10" s="41" t="s">
        <v>19</v>
      </c>
      <c r="G10" s="42" t="s">
        <v>117</v>
      </c>
      <c r="H10" s="38">
        <v>6</v>
      </c>
      <c r="I10" s="43" t="s">
        <v>773</v>
      </c>
      <c r="J10" s="44"/>
      <c r="K10" s="38">
        <v>3</v>
      </c>
      <c r="L10" s="45">
        <v>14</v>
      </c>
    </row>
    <row r="11" spans="1:12" ht="29.15" customHeight="1" x14ac:dyDescent="0.3">
      <c r="A11" s="36" t="s">
        <v>172</v>
      </c>
      <c r="B11" s="36">
        <v>3603517</v>
      </c>
      <c r="C11" s="38" t="s">
        <v>679</v>
      </c>
      <c r="D11" s="38" t="s">
        <v>165</v>
      </c>
      <c r="E11" s="40">
        <v>2002</v>
      </c>
      <c r="F11" s="41" t="s">
        <v>32</v>
      </c>
      <c r="G11" s="42" t="s">
        <v>117</v>
      </c>
      <c r="H11" s="38">
        <v>9</v>
      </c>
      <c r="I11" s="43" t="s">
        <v>773</v>
      </c>
      <c r="J11" s="44"/>
      <c r="K11" s="38">
        <v>4</v>
      </c>
      <c r="L11" s="45">
        <v>11</v>
      </c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6:G7"/>
    <mergeCell ref="G3:H3"/>
    <mergeCell ref="I3:I5"/>
    <mergeCell ref="J3:K3"/>
    <mergeCell ref="B4:C5"/>
    <mergeCell ref="D4:D5"/>
    <mergeCell ref="F4:F5"/>
    <mergeCell ref="G4:H5"/>
    <mergeCell ref="J4:K5"/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L6:L7"/>
  </mergeCells>
  <conditionalFormatting sqref="B8:B11">
    <cfRule type="duplicateValues" dxfId="20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zoomScale="84" zoomScaleNormal="84" workbookViewId="0">
      <pane ySplit="7" topLeftCell="A8" activePane="bottomLeft" state="frozen"/>
      <selection pane="bottomLeft" activeCell="D20" sqref="D20"/>
    </sheetView>
  </sheetViews>
  <sheetFormatPr defaultRowHeight="15.05" x14ac:dyDescent="0.3"/>
  <cols>
    <col min="1" max="1" width="10.88671875" style="17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98" t="s">
        <v>5</v>
      </c>
      <c r="E1" s="99"/>
      <c r="F1" s="99"/>
      <c r="G1" s="100" t="s">
        <v>0</v>
      </c>
      <c r="H1" s="99"/>
      <c r="I1" s="99"/>
      <c r="J1" s="101" t="s">
        <v>85</v>
      </c>
      <c r="K1" s="99"/>
      <c r="L1" s="102">
        <f>COUNTA(B8:B17)</f>
        <v>10</v>
      </c>
    </row>
    <row r="2" spans="1:12" ht="29.95" customHeight="1" x14ac:dyDescent="0.3">
      <c r="B2" s="96"/>
      <c r="C2" s="97"/>
      <c r="D2" s="105" t="s">
        <v>108</v>
      </c>
      <c r="E2" s="106"/>
      <c r="F2" s="107"/>
      <c r="G2" s="108" t="s">
        <v>109</v>
      </c>
      <c r="H2" s="109"/>
      <c r="I2" s="109"/>
      <c r="J2" s="110" t="s">
        <v>110</v>
      </c>
      <c r="K2" s="110"/>
      <c r="L2" s="103"/>
    </row>
    <row r="3" spans="1:12" ht="19.5" customHeight="1" x14ac:dyDescent="0.3">
      <c r="B3" s="111" t="s">
        <v>6</v>
      </c>
      <c r="C3" s="112"/>
      <c r="D3" s="56" t="s">
        <v>4</v>
      </c>
      <c r="E3" s="113"/>
      <c r="F3" s="1" t="s">
        <v>2</v>
      </c>
      <c r="G3" s="116" t="s">
        <v>3</v>
      </c>
      <c r="H3" s="117"/>
      <c r="I3" s="118"/>
      <c r="J3" s="101" t="s">
        <v>1</v>
      </c>
      <c r="K3" s="99"/>
      <c r="L3" s="103"/>
    </row>
    <row r="4" spans="1:12" ht="15.05" customHeight="1" x14ac:dyDescent="0.3">
      <c r="B4" s="121" t="s">
        <v>103</v>
      </c>
      <c r="C4" s="122"/>
      <c r="D4" s="125"/>
      <c r="E4" s="114"/>
      <c r="F4" s="127" t="s">
        <v>62</v>
      </c>
      <c r="G4" s="82" t="s">
        <v>62</v>
      </c>
      <c r="H4" s="83"/>
      <c r="I4" s="119"/>
      <c r="J4" s="86">
        <v>43170</v>
      </c>
      <c r="K4" s="86"/>
      <c r="L4" s="103"/>
    </row>
    <row r="5" spans="1:12" ht="28.5" customHeight="1" x14ac:dyDescent="0.3">
      <c r="B5" s="123"/>
      <c r="C5" s="124"/>
      <c r="D5" s="126"/>
      <c r="E5" s="115"/>
      <c r="F5" s="128"/>
      <c r="G5" s="84"/>
      <c r="H5" s="85"/>
      <c r="I5" s="120"/>
      <c r="J5" s="86"/>
      <c r="K5" s="86"/>
      <c r="L5" s="104"/>
    </row>
    <row r="6" spans="1:12" ht="21.8" customHeight="1" x14ac:dyDescent="0.3">
      <c r="A6" s="87" t="s">
        <v>41</v>
      </c>
      <c r="B6" s="88" t="s">
        <v>7</v>
      </c>
      <c r="C6" s="87" t="s">
        <v>13</v>
      </c>
      <c r="D6" s="87"/>
      <c r="E6" s="87" t="s">
        <v>8</v>
      </c>
      <c r="F6" s="87" t="s">
        <v>14</v>
      </c>
      <c r="G6" s="89" t="s">
        <v>6</v>
      </c>
      <c r="H6" s="89"/>
      <c r="I6" s="91" t="s">
        <v>9</v>
      </c>
      <c r="J6" s="87" t="s">
        <v>10</v>
      </c>
      <c r="K6" s="87" t="s">
        <v>11</v>
      </c>
      <c r="L6" s="87" t="s">
        <v>50</v>
      </c>
    </row>
    <row r="7" spans="1:12" ht="18" customHeight="1" x14ac:dyDescent="0.3">
      <c r="A7" s="87"/>
      <c r="B7" s="88"/>
      <c r="C7" s="87"/>
      <c r="D7" s="87"/>
      <c r="E7" s="87"/>
      <c r="F7" s="87"/>
      <c r="G7" s="89"/>
      <c r="H7" s="90"/>
      <c r="I7" s="92"/>
      <c r="J7" s="93"/>
      <c r="K7" s="87"/>
      <c r="L7" s="87"/>
    </row>
    <row r="8" spans="1:12" ht="29.15" customHeight="1" x14ac:dyDescent="0.3">
      <c r="A8" s="36" t="s">
        <v>126</v>
      </c>
      <c r="B8" s="36">
        <v>3603977</v>
      </c>
      <c r="C8" s="38" t="s">
        <v>507</v>
      </c>
      <c r="D8" s="38" t="s">
        <v>401</v>
      </c>
      <c r="E8" s="40">
        <v>1996</v>
      </c>
      <c r="F8" s="41" t="s">
        <v>19</v>
      </c>
      <c r="G8" s="42" t="s">
        <v>146</v>
      </c>
      <c r="H8" s="38">
        <v>1</v>
      </c>
      <c r="I8" s="43" t="s">
        <v>773</v>
      </c>
      <c r="J8" s="44"/>
      <c r="K8" s="38">
        <v>1</v>
      </c>
      <c r="L8" s="45">
        <v>20</v>
      </c>
    </row>
    <row r="9" spans="1:12" ht="29.15" customHeight="1" x14ac:dyDescent="0.3">
      <c r="A9" s="36" t="s">
        <v>126</v>
      </c>
      <c r="B9" s="36">
        <v>3603990</v>
      </c>
      <c r="C9" s="38" t="s">
        <v>590</v>
      </c>
      <c r="D9" s="38" t="s">
        <v>315</v>
      </c>
      <c r="E9" s="40">
        <v>1992</v>
      </c>
      <c r="F9" s="41" t="s">
        <v>19</v>
      </c>
      <c r="G9" s="42" t="s">
        <v>146</v>
      </c>
      <c r="H9" s="38">
        <v>2</v>
      </c>
      <c r="I9" s="43" t="s">
        <v>773</v>
      </c>
      <c r="J9" s="44"/>
      <c r="K9" s="38">
        <v>2</v>
      </c>
      <c r="L9" s="45">
        <v>17</v>
      </c>
    </row>
    <row r="10" spans="1:12" ht="29.15" customHeight="1" x14ac:dyDescent="0.3">
      <c r="A10" s="18" t="s">
        <v>126</v>
      </c>
      <c r="B10" s="2">
        <v>3604107</v>
      </c>
      <c r="C10" s="2" t="s">
        <v>514</v>
      </c>
      <c r="D10" s="2" t="s">
        <v>252</v>
      </c>
      <c r="E10" s="3">
        <v>1984</v>
      </c>
      <c r="F10" s="4" t="s">
        <v>19</v>
      </c>
      <c r="G10" s="5" t="s">
        <v>146</v>
      </c>
      <c r="H10" s="2">
        <v>7</v>
      </c>
      <c r="I10" s="6" t="s">
        <v>773</v>
      </c>
      <c r="J10" s="7"/>
      <c r="K10" s="2">
        <v>3</v>
      </c>
      <c r="L10" s="48">
        <v>14</v>
      </c>
    </row>
    <row r="11" spans="1:12" ht="29.15" customHeight="1" x14ac:dyDescent="0.3">
      <c r="A11" s="18" t="s">
        <v>125</v>
      </c>
      <c r="B11" s="18">
        <v>3603475</v>
      </c>
      <c r="C11" s="2" t="s">
        <v>621</v>
      </c>
      <c r="D11" s="2" t="s">
        <v>143</v>
      </c>
      <c r="E11" s="3">
        <v>1991</v>
      </c>
      <c r="F11" s="4" t="s">
        <v>18</v>
      </c>
      <c r="G11" s="5" t="s">
        <v>146</v>
      </c>
      <c r="H11" s="2">
        <v>10</v>
      </c>
      <c r="I11" s="6" t="s">
        <v>773</v>
      </c>
      <c r="J11" s="7"/>
      <c r="K11" s="2">
        <v>4</v>
      </c>
      <c r="L11" s="48">
        <v>11</v>
      </c>
    </row>
    <row r="12" spans="1:12" ht="29.15" customHeight="1" x14ac:dyDescent="0.3">
      <c r="A12" s="18" t="s">
        <v>122</v>
      </c>
      <c r="B12" s="18">
        <v>3602290</v>
      </c>
      <c r="C12" s="2" t="s">
        <v>573</v>
      </c>
      <c r="D12" s="2" t="s">
        <v>574</v>
      </c>
      <c r="E12" s="3">
        <v>1989</v>
      </c>
      <c r="F12" s="4" t="s">
        <v>16</v>
      </c>
      <c r="G12" s="5" t="s">
        <v>146</v>
      </c>
      <c r="H12" s="2">
        <v>12</v>
      </c>
      <c r="I12" s="6" t="s">
        <v>773</v>
      </c>
      <c r="J12" s="7"/>
      <c r="K12" s="2">
        <v>5</v>
      </c>
      <c r="L12" s="48">
        <v>8</v>
      </c>
    </row>
    <row r="13" spans="1:12" ht="29.15" customHeight="1" x14ac:dyDescent="0.3">
      <c r="A13" s="18" t="s">
        <v>132</v>
      </c>
      <c r="B13" s="2">
        <v>3603025</v>
      </c>
      <c r="C13" s="2" t="s">
        <v>569</v>
      </c>
      <c r="D13" s="2" t="s">
        <v>143</v>
      </c>
      <c r="E13" s="3">
        <v>1986</v>
      </c>
      <c r="F13" s="4" t="s">
        <v>15</v>
      </c>
      <c r="G13" s="5" t="s">
        <v>146</v>
      </c>
      <c r="H13" s="2">
        <v>13</v>
      </c>
      <c r="I13" s="6" t="s">
        <v>773</v>
      </c>
      <c r="J13" s="7"/>
      <c r="K13" s="2">
        <v>6</v>
      </c>
      <c r="L13" s="48">
        <v>5</v>
      </c>
    </row>
    <row r="14" spans="1:12" ht="29.15" customHeight="1" x14ac:dyDescent="0.3">
      <c r="A14" s="18" t="s">
        <v>126</v>
      </c>
      <c r="B14" s="2">
        <v>3603939</v>
      </c>
      <c r="C14" s="2" t="s">
        <v>244</v>
      </c>
      <c r="D14" s="2" t="s">
        <v>245</v>
      </c>
      <c r="E14" s="3">
        <v>1995</v>
      </c>
      <c r="F14" s="4" t="s">
        <v>19</v>
      </c>
      <c r="G14" s="5" t="s">
        <v>146</v>
      </c>
      <c r="H14" s="2">
        <v>16</v>
      </c>
      <c r="I14" s="6" t="s">
        <v>773</v>
      </c>
      <c r="J14" s="7"/>
      <c r="K14" s="2">
        <v>7</v>
      </c>
      <c r="L14" s="48">
        <v>5</v>
      </c>
    </row>
    <row r="15" spans="1:12" ht="29.15" customHeight="1" x14ac:dyDescent="0.3">
      <c r="A15" s="18" t="s">
        <v>132</v>
      </c>
      <c r="B15" s="2">
        <v>3602248</v>
      </c>
      <c r="C15" s="2" t="s">
        <v>517</v>
      </c>
      <c r="D15" s="2" t="s">
        <v>518</v>
      </c>
      <c r="E15" s="3">
        <v>1992</v>
      </c>
      <c r="F15" s="4" t="s">
        <v>15</v>
      </c>
      <c r="G15" s="5" t="s">
        <v>146</v>
      </c>
      <c r="H15" s="2">
        <v>27</v>
      </c>
      <c r="I15" s="6" t="s">
        <v>773</v>
      </c>
      <c r="J15" s="7"/>
      <c r="K15" s="2">
        <v>8</v>
      </c>
      <c r="L15" s="48">
        <v>5</v>
      </c>
    </row>
    <row r="16" spans="1:12" ht="29.15" customHeight="1" x14ac:dyDescent="0.3">
      <c r="A16" s="18" t="s">
        <v>134</v>
      </c>
      <c r="B16" s="2">
        <v>3602422</v>
      </c>
      <c r="C16" s="2" t="s">
        <v>438</v>
      </c>
      <c r="D16" s="2" t="s">
        <v>439</v>
      </c>
      <c r="E16" s="3">
        <v>1998</v>
      </c>
      <c r="F16" s="4" t="s">
        <v>23</v>
      </c>
      <c r="G16" s="5" t="s">
        <v>146</v>
      </c>
      <c r="H16" s="2">
        <v>29</v>
      </c>
      <c r="I16" s="6" t="s">
        <v>773</v>
      </c>
      <c r="J16" s="7"/>
      <c r="K16" s="2">
        <v>9</v>
      </c>
      <c r="L16" s="48">
        <v>5</v>
      </c>
    </row>
    <row r="17" spans="1:12" ht="29.15" customHeight="1" x14ac:dyDescent="0.3">
      <c r="A17" s="18" t="s">
        <v>122</v>
      </c>
      <c r="B17" s="2">
        <v>3602281</v>
      </c>
      <c r="C17" s="2" t="s">
        <v>490</v>
      </c>
      <c r="D17" s="2" t="s">
        <v>283</v>
      </c>
      <c r="E17" s="3">
        <v>1991</v>
      </c>
      <c r="F17" s="4" t="s">
        <v>16</v>
      </c>
      <c r="G17" s="5" t="s">
        <v>146</v>
      </c>
      <c r="H17" s="2">
        <v>35</v>
      </c>
      <c r="I17" s="6" t="s">
        <v>773</v>
      </c>
      <c r="J17" s="7"/>
      <c r="K17" s="2">
        <v>10</v>
      </c>
      <c r="L17" s="48">
        <v>5</v>
      </c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6:G7"/>
    <mergeCell ref="G3:H3"/>
    <mergeCell ref="I3:I5"/>
    <mergeCell ref="J3:K3"/>
    <mergeCell ref="B4:C5"/>
    <mergeCell ref="D4:D5"/>
    <mergeCell ref="F4:F5"/>
    <mergeCell ref="G4:H5"/>
    <mergeCell ref="J4:K5"/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L6:L7"/>
  </mergeCells>
  <conditionalFormatting sqref="B8:B17">
    <cfRule type="duplicateValues" dxfId="19" priority="2"/>
  </conditionalFormatting>
  <conditionalFormatting sqref="B8:B11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30</vt:i4>
      </vt:variant>
    </vt:vector>
  </HeadingPairs>
  <TitlesOfParts>
    <vt:vector size="51" baseType="lpstr">
      <vt:lpstr>Società</vt:lpstr>
      <vt:lpstr>AAM</vt:lpstr>
      <vt:lpstr>ABM</vt:lpstr>
      <vt:lpstr>SM</vt:lpstr>
      <vt:lpstr>JM</vt:lpstr>
      <vt:lpstr>AAF</vt:lpstr>
      <vt:lpstr>ABF</vt:lpstr>
      <vt:lpstr>AF</vt:lpstr>
      <vt:lpstr>SF</vt:lpstr>
      <vt:lpstr>VF</vt:lpstr>
      <vt:lpstr>E-F</vt:lpstr>
      <vt:lpstr>E-M</vt:lpstr>
      <vt:lpstr>R-F</vt:lpstr>
      <vt:lpstr>R-M </vt:lpstr>
      <vt:lpstr>C-F</vt:lpstr>
      <vt:lpstr>C-M</vt:lpstr>
      <vt:lpstr>AM</vt:lpstr>
      <vt:lpstr>VM</vt:lpstr>
      <vt:lpstr>CCA-F</vt:lpstr>
      <vt:lpstr>CCA-M</vt:lpstr>
      <vt:lpstr>CCM-M</vt:lpstr>
      <vt:lpstr>AAM!Area_stampa</vt:lpstr>
      <vt:lpstr>ABM!Area_stampa</vt:lpstr>
      <vt:lpstr>AM!Area_stampa</vt:lpstr>
      <vt:lpstr>'CCA-M'!Area_stampa</vt:lpstr>
      <vt:lpstr>'CCM-M'!Area_stampa</vt:lpstr>
      <vt:lpstr>'C-M'!Area_stampa</vt:lpstr>
      <vt:lpstr>'E-M'!Area_stampa</vt:lpstr>
      <vt:lpstr>'R-F'!Area_stampa</vt:lpstr>
      <vt:lpstr>'R-M '!Area_stampa</vt:lpstr>
      <vt:lpstr>VM!Area_stampa</vt:lpstr>
      <vt:lpstr>AAF!Titoli_stampa</vt:lpstr>
      <vt:lpstr>AAM!Titoli_stampa</vt:lpstr>
      <vt:lpstr>ABF!Titoli_stampa</vt:lpstr>
      <vt:lpstr>ABM!Titoli_stampa</vt:lpstr>
      <vt:lpstr>AF!Titoli_stampa</vt:lpstr>
      <vt:lpstr>AM!Titoli_stampa</vt:lpstr>
      <vt:lpstr>'CCA-F'!Titoli_stampa</vt:lpstr>
      <vt:lpstr>'CCA-M'!Titoli_stampa</vt:lpstr>
      <vt:lpstr>'CCM-M'!Titoli_stampa</vt:lpstr>
      <vt:lpstr>'C-F'!Titoli_stampa</vt:lpstr>
      <vt:lpstr>'C-M'!Titoli_stampa</vt:lpstr>
      <vt:lpstr>'E-F'!Titoli_stampa</vt:lpstr>
      <vt:lpstr>'E-M'!Titoli_stampa</vt:lpstr>
      <vt:lpstr>JM!Titoli_stampa</vt:lpstr>
      <vt:lpstr>'R-F'!Titoli_stampa</vt:lpstr>
      <vt:lpstr>'R-M '!Titoli_stampa</vt:lpstr>
      <vt:lpstr>SF!Titoli_stampa</vt:lpstr>
      <vt:lpstr>SM!Titoli_stampa</vt:lpstr>
      <vt:lpstr>VF!Titoli_stampa</vt:lpstr>
      <vt:lpstr>VM!Titoli_stampa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Luciano Dalla Pozza</cp:lastModifiedBy>
  <cp:lastPrinted>2017-11-19T12:06:13Z</cp:lastPrinted>
  <dcterms:created xsi:type="dcterms:W3CDTF">2015-01-31T11:41:23Z</dcterms:created>
  <dcterms:modified xsi:type="dcterms:W3CDTF">2018-03-26T09:48:31Z</dcterms:modified>
</cp:coreProperties>
</file>