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DP\Desktop\Atletica varie\"/>
    </mc:Choice>
  </mc:AlternateContent>
  <bookViews>
    <workbookView xWindow="0" yWindow="0" windowWidth="12070" windowHeight="5100" tabRatio="767" activeTab="1" xr2:uid="{00000000-000D-0000-FFFF-FFFF00000000}"/>
  </bookViews>
  <sheets>
    <sheet name="Società" sheetId="64" r:id="rId1"/>
    <sheet name="E-F" sheetId="40" r:id="rId2"/>
    <sheet name="E-M" sheetId="65" r:id="rId3"/>
    <sheet name="R-F" sheetId="67" r:id="rId4"/>
    <sheet name="R-M " sheetId="66" r:id="rId5"/>
    <sheet name="C-F" sheetId="68" r:id="rId6"/>
    <sheet name="C-M" sheetId="69" r:id="rId7"/>
    <sheet name="A-F" sheetId="70" r:id="rId8"/>
    <sheet name="A-M" sheetId="71" r:id="rId9"/>
    <sheet name="J-F" sheetId="72" r:id="rId10"/>
    <sheet name="J-M" sheetId="73" r:id="rId11"/>
    <sheet name="S-F" sheetId="76" r:id="rId12"/>
    <sheet name="S-M" sheetId="77" r:id="rId13"/>
    <sheet name="AA-F" sheetId="78" r:id="rId14"/>
    <sheet name="AA-M" sheetId="79" r:id="rId15"/>
    <sheet name="AB-F" sheetId="80" r:id="rId16"/>
    <sheet name="AB-M" sheetId="81" r:id="rId17"/>
    <sheet name="V-F" sheetId="82" r:id="rId18"/>
    <sheet name="V-M" sheetId="83" r:id="rId19"/>
    <sheet name="CCA-F" sheetId="84" r:id="rId20"/>
    <sheet name="CCA-M" sheetId="85" r:id="rId21"/>
    <sheet name="CCM-M" sheetId="86" r:id="rId22"/>
    <sheet name="punteggi" sheetId="74" r:id="rId23"/>
    <sheet name="class società" sheetId="90" r:id="rId24"/>
  </sheets>
  <definedNames>
    <definedName name="_xlnm.Print_Area" localSheetId="14">'AA-M'!$A$1:$L$27</definedName>
    <definedName name="_xlnm.Print_Area" localSheetId="16">'AB-M'!$A$1:$L$44</definedName>
    <definedName name="_xlnm.Print_Area" localSheetId="8">'A-M'!$A$1:$L$16</definedName>
    <definedName name="_xlnm.Print_Area" localSheetId="20">'CCA-M'!$A$1:$L$29</definedName>
    <definedName name="_xlnm.Print_Area" localSheetId="21">'CCM-M'!$A$1:$L$52</definedName>
    <definedName name="_xlnm.Print_Area" localSheetId="6">'C-M'!$A$1:$L$74</definedName>
    <definedName name="_xlnm.Print_Area" localSheetId="2">'E-M'!$A$1:$L$51</definedName>
    <definedName name="_xlnm.Print_Area" localSheetId="3">'R-F'!$A$1:$L$59</definedName>
    <definedName name="_xlnm.Print_Area" localSheetId="4">'R-M '!$A$1:$L$51</definedName>
    <definedName name="_xlnm.Print_Titles" localSheetId="13">'AA-F'!$1:$7</definedName>
    <definedName name="_xlnm.Print_Titles" localSheetId="14">'AA-M'!$1:$7</definedName>
    <definedName name="_xlnm.Print_Titles" localSheetId="15">'AB-F'!$1:$7</definedName>
    <definedName name="_xlnm.Print_Titles" localSheetId="16">'AB-M'!$1:$7</definedName>
    <definedName name="_xlnm.Print_Titles" localSheetId="7">'A-F'!$1:$7</definedName>
    <definedName name="_xlnm.Print_Titles" localSheetId="8">'A-M'!$1:$7</definedName>
    <definedName name="_xlnm.Print_Titles" localSheetId="19">'CCA-F'!$1:$7</definedName>
    <definedName name="_xlnm.Print_Titles" localSheetId="20">'CCA-M'!$1:$7</definedName>
    <definedName name="_xlnm.Print_Titles" localSheetId="21">'CCM-M'!$1:$7</definedName>
    <definedName name="_xlnm.Print_Titles" localSheetId="5">'C-F'!$1:$7</definedName>
    <definedName name="_xlnm.Print_Titles" localSheetId="6">'C-M'!$1:$7</definedName>
    <definedName name="_xlnm.Print_Titles" localSheetId="1">'E-F'!$1:$7</definedName>
    <definedName name="_xlnm.Print_Titles" localSheetId="2">'E-M'!$1:$7</definedName>
    <definedName name="_xlnm.Print_Titles" localSheetId="9">'J-F'!$1:$7</definedName>
    <definedName name="_xlnm.Print_Titles" localSheetId="10">'J-M'!$1:$7</definedName>
    <definedName name="_xlnm.Print_Titles" localSheetId="3">'R-F'!$1:$7</definedName>
    <definedName name="_xlnm.Print_Titles" localSheetId="4">'R-M '!$1:$7</definedName>
    <definedName name="_xlnm.Print_Titles" localSheetId="11">'S-F'!$1:$7</definedName>
    <definedName name="_xlnm.Print_Titles" localSheetId="12">'S-M'!$1:$7</definedName>
    <definedName name="_xlnm.Print_Titles" localSheetId="17">'V-F'!$1:$7</definedName>
    <definedName name="_xlnm.Print_Titles" localSheetId="18">'V-M'!$1:$7</definedName>
  </definedNames>
  <calcPr calcId="171027" iterateDelta="1E-4"/>
</workbook>
</file>

<file path=xl/calcChain.xml><?xml version="1.0" encoding="utf-8"?>
<calcChain xmlns="http://schemas.openxmlformats.org/spreadsheetml/2006/main">
  <c r="C45" i="79" l="1"/>
  <c r="D45" i="79"/>
  <c r="C39" i="79"/>
  <c r="D39" i="79"/>
  <c r="I100" i="86" l="1"/>
  <c r="G100" i="86"/>
  <c r="F100" i="86"/>
  <c r="E100" i="86"/>
  <c r="D100" i="86"/>
  <c r="C100" i="86"/>
  <c r="A100" i="86"/>
  <c r="I99" i="86"/>
  <c r="G99" i="86"/>
  <c r="F99" i="86"/>
  <c r="E99" i="86"/>
  <c r="D99" i="86"/>
  <c r="C99" i="86"/>
  <c r="A99" i="86"/>
  <c r="I98" i="86"/>
  <c r="G98" i="86"/>
  <c r="F98" i="86"/>
  <c r="E98" i="86"/>
  <c r="D98" i="86"/>
  <c r="C98" i="86"/>
  <c r="A98" i="86"/>
  <c r="I97" i="86"/>
  <c r="G97" i="86"/>
  <c r="F97" i="86"/>
  <c r="E97" i="86"/>
  <c r="D97" i="86"/>
  <c r="C97" i="86"/>
  <c r="A97" i="86"/>
  <c r="I96" i="86"/>
  <c r="G96" i="86"/>
  <c r="F96" i="86"/>
  <c r="E96" i="86"/>
  <c r="D96" i="86"/>
  <c r="C96" i="86"/>
  <c r="A96" i="86"/>
  <c r="I95" i="86"/>
  <c r="G95" i="86"/>
  <c r="F95" i="86"/>
  <c r="E95" i="86"/>
  <c r="D95" i="86"/>
  <c r="C95" i="86"/>
  <c r="A95" i="86"/>
  <c r="I94" i="86"/>
  <c r="G94" i="86"/>
  <c r="F94" i="86"/>
  <c r="E94" i="86"/>
  <c r="D94" i="86"/>
  <c r="C94" i="86"/>
  <c r="A94" i="86"/>
  <c r="I93" i="86"/>
  <c r="G93" i="86"/>
  <c r="F93" i="86"/>
  <c r="E93" i="86"/>
  <c r="D93" i="86"/>
  <c r="C93" i="86"/>
  <c r="A93" i="86"/>
  <c r="I92" i="86"/>
  <c r="G92" i="86"/>
  <c r="F92" i="86"/>
  <c r="E92" i="86"/>
  <c r="D92" i="86"/>
  <c r="C92" i="86"/>
  <c r="A92" i="86"/>
  <c r="I91" i="86"/>
  <c r="G91" i="86"/>
  <c r="F91" i="86"/>
  <c r="E91" i="86"/>
  <c r="D91" i="86"/>
  <c r="C91" i="86"/>
  <c r="A91" i="86"/>
  <c r="I90" i="86"/>
  <c r="G90" i="86"/>
  <c r="F90" i="86"/>
  <c r="E90" i="86"/>
  <c r="D90" i="86"/>
  <c r="C90" i="86"/>
  <c r="A90" i="86"/>
  <c r="I89" i="86"/>
  <c r="G89" i="86"/>
  <c r="F89" i="86"/>
  <c r="E89" i="86"/>
  <c r="D89" i="86"/>
  <c r="C89" i="86"/>
  <c r="A89" i="86"/>
  <c r="I88" i="86"/>
  <c r="G88" i="86"/>
  <c r="F88" i="86"/>
  <c r="E88" i="86"/>
  <c r="D88" i="86"/>
  <c r="C88" i="86"/>
  <c r="A88" i="86"/>
  <c r="I87" i="86"/>
  <c r="G87" i="86"/>
  <c r="F87" i="86"/>
  <c r="E87" i="86"/>
  <c r="D87" i="86"/>
  <c r="C87" i="86"/>
  <c r="A87" i="86"/>
  <c r="I86" i="86"/>
  <c r="G86" i="86"/>
  <c r="F86" i="86"/>
  <c r="E86" i="86"/>
  <c r="D86" i="86"/>
  <c r="C86" i="86"/>
  <c r="A86" i="86"/>
  <c r="I85" i="86"/>
  <c r="G85" i="86"/>
  <c r="F85" i="86"/>
  <c r="E85" i="86"/>
  <c r="D85" i="86"/>
  <c r="C85" i="86"/>
  <c r="A85" i="86"/>
  <c r="I84" i="86"/>
  <c r="G84" i="86"/>
  <c r="F84" i="86"/>
  <c r="E84" i="86"/>
  <c r="D84" i="86"/>
  <c r="C84" i="86"/>
  <c r="A84" i="86"/>
  <c r="I83" i="86"/>
  <c r="G83" i="86"/>
  <c r="F83" i="86"/>
  <c r="E83" i="86"/>
  <c r="D83" i="86"/>
  <c r="C83" i="86"/>
  <c r="A83" i="86"/>
  <c r="I82" i="86"/>
  <c r="G82" i="86"/>
  <c r="F82" i="86"/>
  <c r="E82" i="86"/>
  <c r="D82" i="86"/>
  <c r="C82" i="86"/>
  <c r="A82" i="86"/>
  <c r="I81" i="86"/>
  <c r="G81" i="86"/>
  <c r="F81" i="86"/>
  <c r="E81" i="86"/>
  <c r="D81" i="86"/>
  <c r="C81" i="86"/>
  <c r="A81" i="86"/>
  <c r="I80" i="86"/>
  <c r="G80" i="86"/>
  <c r="F80" i="86"/>
  <c r="E80" i="86"/>
  <c r="D80" i="86"/>
  <c r="C80" i="86"/>
  <c r="A80" i="86"/>
  <c r="I79" i="86"/>
  <c r="G79" i="86"/>
  <c r="F79" i="86"/>
  <c r="E79" i="86"/>
  <c r="D79" i="86"/>
  <c r="C79" i="86"/>
  <c r="A79" i="86"/>
  <c r="I78" i="86"/>
  <c r="G78" i="86"/>
  <c r="F78" i="86"/>
  <c r="E78" i="86"/>
  <c r="D78" i="86"/>
  <c r="C78" i="86"/>
  <c r="A78" i="86"/>
  <c r="I77" i="86"/>
  <c r="G77" i="86"/>
  <c r="F77" i="86"/>
  <c r="E77" i="86"/>
  <c r="D77" i="86"/>
  <c r="C77" i="86"/>
  <c r="A77" i="86"/>
  <c r="I76" i="86"/>
  <c r="G76" i="86"/>
  <c r="F76" i="86"/>
  <c r="E76" i="86"/>
  <c r="D76" i="86"/>
  <c r="C76" i="86"/>
  <c r="A76" i="86"/>
  <c r="I75" i="86"/>
  <c r="G75" i="86"/>
  <c r="F75" i="86"/>
  <c r="E75" i="86"/>
  <c r="D75" i="86"/>
  <c r="C75" i="86"/>
  <c r="A75" i="86"/>
  <c r="I74" i="86"/>
  <c r="G74" i="86"/>
  <c r="F74" i="86"/>
  <c r="E74" i="86"/>
  <c r="D74" i="86"/>
  <c r="C74" i="86"/>
  <c r="A74" i="86"/>
  <c r="I73" i="86"/>
  <c r="G73" i="86"/>
  <c r="F73" i="86"/>
  <c r="E73" i="86"/>
  <c r="D73" i="86"/>
  <c r="C73" i="86"/>
  <c r="A73" i="86"/>
  <c r="I72" i="86"/>
  <c r="G72" i="86"/>
  <c r="F72" i="86"/>
  <c r="E72" i="86"/>
  <c r="D72" i="86"/>
  <c r="C72" i="86"/>
  <c r="A72" i="86"/>
  <c r="I71" i="86"/>
  <c r="G71" i="86"/>
  <c r="F71" i="86"/>
  <c r="E71" i="86"/>
  <c r="D71" i="86"/>
  <c r="C71" i="86"/>
  <c r="A71" i="86"/>
  <c r="I70" i="86"/>
  <c r="G70" i="86"/>
  <c r="F70" i="86"/>
  <c r="E70" i="86"/>
  <c r="D70" i="86"/>
  <c r="C70" i="86"/>
  <c r="A70" i="86"/>
  <c r="I69" i="86"/>
  <c r="G69" i="86"/>
  <c r="F69" i="86"/>
  <c r="E69" i="86"/>
  <c r="D69" i="86"/>
  <c r="C69" i="86"/>
  <c r="A69" i="86"/>
  <c r="I68" i="86"/>
  <c r="G68" i="86"/>
  <c r="F68" i="86"/>
  <c r="E68" i="86"/>
  <c r="D68" i="86"/>
  <c r="C68" i="86"/>
  <c r="A68" i="86"/>
  <c r="I67" i="86"/>
  <c r="G67" i="86"/>
  <c r="F67" i="86"/>
  <c r="E67" i="86"/>
  <c r="D67" i="86"/>
  <c r="C67" i="86"/>
  <c r="A67" i="86"/>
  <c r="I66" i="86"/>
  <c r="G66" i="86"/>
  <c r="F66" i="86"/>
  <c r="E66" i="86"/>
  <c r="D66" i="86"/>
  <c r="C66" i="86"/>
  <c r="A66" i="86"/>
  <c r="I65" i="86"/>
  <c r="G65" i="86"/>
  <c r="F65" i="86"/>
  <c r="E65" i="86"/>
  <c r="D65" i="86"/>
  <c r="C65" i="86"/>
  <c r="A65" i="86"/>
  <c r="I64" i="86"/>
  <c r="G64" i="86"/>
  <c r="F64" i="86"/>
  <c r="E64" i="86"/>
  <c r="D64" i="86"/>
  <c r="C64" i="86"/>
  <c r="A64" i="86"/>
  <c r="I63" i="86"/>
  <c r="G63" i="86"/>
  <c r="F63" i="86"/>
  <c r="E63" i="86"/>
  <c r="D63" i="86"/>
  <c r="C63" i="86"/>
  <c r="A63" i="86"/>
  <c r="I62" i="86"/>
  <c r="G62" i="86"/>
  <c r="F62" i="86"/>
  <c r="E62" i="86"/>
  <c r="D62" i="86"/>
  <c r="C62" i="86"/>
  <c r="A62" i="86"/>
  <c r="I61" i="86"/>
  <c r="G61" i="86"/>
  <c r="F61" i="86"/>
  <c r="E61" i="86"/>
  <c r="D61" i="86"/>
  <c r="C61" i="86"/>
  <c r="A61" i="86"/>
  <c r="I60" i="86"/>
  <c r="G60" i="86"/>
  <c r="F60" i="86"/>
  <c r="E60" i="86"/>
  <c r="D60" i="86"/>
  <c r="C60" i="86"/>
  <c r="A60" i="86"/>
  <c r="I59" i="86"/>
  <c r="G59" i="86"/>
  <c r="F59" i="86"/>
  <c r="E59" i="86"/>
  <c r="D59" i="86"/>
  <c r="C59" i="86"/>
  <c r="A59" i="86"/>
  <c r="I58" i="86"/>
  <c r="G58" i="86"/>
  <c r="F58" i="86"/>
  <c r="E58" i="86"/>
  <c r="D58" i="86"/>
  <c r="C58" i="86"/>
  <c r="A58" i="86"/>
  <c r="I57" i="86"/>
  <c r="G57" i="86"/>
  <c r="F57" i="86"/>
  <c r="E57" i="86"/>
  <c r="D57" i="86"/>
  <c r="C57" i="86"/>
  <c r="A57" i="86"/>
  <c r="I56" i="86"/>
  <c r="G56" i="86"/>
  <c r="F56" i="86"/>
  <c r="E56" i="86"/>
  <c r="D56" i="86"/>
  <c r="C56" i="86"/>
  <c r="A56" i="86"/>
  <c r="I55" i="86"/>
  <c r="G55" i="86"/>
  <c r="F55" i="86"/>
  <c r="E55" i="86"/>
  <c r="D55" i="86"/>
  <c r="C55" i="86"/>
  <c r="A55" i="86"/>
  <c r="I54" i="86"/>
  <c r="G54" i="86"/>
  <c r="F54" i="86"/>
  <c r="E54" i="86"/>
  <c r="D54" i="86"/>
  <c r="C54" i="86"/>
  <c r="A54" i="86"/>
  <c r="I53" i="86"/>
  <c r="G53" i="86"/>
  <c r="F53" i="86"/>
  <c r="E53" i="86"/>
  <c r="D53" i="86"/>
  <c r="C53" i="86"/>
  <c r="A53" i="86"/>
  <c r="L1" i="86"/>
  <c r="I100" i="85"/>
  <c r="G100" i="85"/>
  <c r="F100" i="85"/>
  <c r="E100" i="85"/>
  <c r="D100" i="85"/>
  <c r="C100" i="85"/>
  <c r="A100" i="85"/>
  <c r="I99" i="85"/>
  <c r="G99" i="85"/>
  <c r="F99" i="85"/>
  <c r="E99" i="85"/>
  <c r="D99" i="85"/>
  <c r="C99" i="85"/>
  <c r="A99" i="85"/>
  <c r="I98" i="85"/>
  <c r="G98" i="85"/>
  <c r="F98" i="85"/>
  <c r="E98" i="85"/>
  <c r="D98" i="85"/>
  <c r="C98" i="85"/>
  <c r="A98" i="85"/>
  <c r="I97" i="85"/>
  <c r="G97" i="85"/>
  <c r="F97" i="85"/>
  <c r="E97" i="85"/>
  <c r="D97" i="85"/>
  <c r="C97" i="85"/>
  <c r="A97" i="85"/>
  <c r="I96" i="85"/>
  <c r="G96" i="85"/>
  <c r="F96" i="85"/>
  <c r="E96" i="85"/>
  <c r="D96" i="85"/>
  <c r="C96" i="85"/>
  <c r="A96" i="85"/>
  <c r="I95" i="85"/>
  <c r="G95" i="85"/>
  <c r="F95" i="85"/>
  <c r="E95" i="85"/>
  <c r="D95" i="85"/>
  <c r="C95" i="85"/>
  <c r="A95" i="85"/>
  <c r="I94" i="85"/>
  <c r="G94" i="85"/>
  <c r="F94" i="85"/>
  <c r="E94" i="85"/>
  <c r="D94" i="85"/>
  <c r="C94" i="85"/>
  <c r="A94" i="85"/>
  <c r="I93" i="85"/>
  <c r="G93" i="85"/>
  <c r="F93" i="85"/>
  <c r="E93" i="85"/>
  <c r="D93" i="85"/>
  <c r="C93" i="85"/>
  <c r="A93" i="85"/>
  <c r="I92" i="85"/>
  <c r="G92" i="85"/>
  <c r="F92" i="85"/>
  <c r="E92" i="85"/>
  <c r="D92" i="85"/>
  <c r="C92" i="85"/>
  <c r="A92" i="85"/>
  <c r="I91" i="85"/>
  <c r="G91" i="85"/>
  <c r="F91" i="85"/>
  <c r="E91" i="85"/>
  <c r="D91" i="85"/>
  <c r="C91" i="85"/>
  <c r="A91" i="85"/>
  <c r="I90" i="85"/>
  <c r="G90" i="85"/>
  <c r="F90" i="85"/>
  <c r="E90" i="85"/>
  <c r="D90" i="85"/>
  <c r="C90" i="85"/>
  <c r="A90" i="85"/>
  <c r="I89" i="85"/>
  <c r="G89" i="85"/>
  <c r="F89" i="85"/>
  <c r="E89" i="85"/>
  <c r="D89" i="85"/>
  <c r="C89" i="85"/>
  <c r="A89" i="85"/>
  <c r="I88" i="85"/>
  <c r="G88" i="85"/>
  <c r="F88" i="85"/>
  <c r="E88" i="85"/>
  <c r="D88" i="85"/>
  <c r="C88" i="85"/>
  <c r="A88" i="85"/>
  <c r="I87" i="85"/>
  <c r="G87" i="85"/>
  <c r="F87" i="85"/>
  <c r="E87" i="85"/>
  <c r="D87" i="85"/>
  <c r="C87" i="85"/>
  <c r="A87" i="85"/>
  <c r="I86" i="85"/>
  <c r="G86" i="85"/>
  <c r="F86" i="85"/>
  <c r="E86" i="85"/>
  <c r="D86" i="85"/>
  <c r="C86" i="85"/>
  <c r="A86" i="85"/>
  <c r="I85" i="85"/>
  <c r="G85" i="85"/>
  <c r="F85" i="85"/>
  <c r="E85" i="85"/>
  <c r="D85" i="85"/>
  <c r="C85" i="85"/>
  <c r="A85" i="85"/>
  <c r="I84" i="85"/>
  <c r="G84" i="85"/>
  <c r="F84" i="85"/>
  <c r="E84" i="85"/>
  <c r="D84" i="85"/>
  <c r="C84" i="85"/>
  <c r="A84" i="85"/>
  <c r="I83" i="85"/>
  <c r="G83" i="85"/>
  <c r="F83" i="85"/>
  <c r="E83" i="85"/>
  <c r="D83" i="85"/>
  <c r="C83" i="85"/>
  <c r="A83" i="85"/>
  <c r="I82" i="85"/>
  <c r="G82" i="85"/>
  <c r="F82" i="85"/>
  <c r="E82" i="85"/>
  <c r="D82" i="85"/>
  <c r="C82" i="85"/>
  <c r="A82" i="85"/>
  <c r="I81" i="85"/>
  <c r="G81" i="85"/>
  <c r="F81" i="85"/>
  <c r="E81" i="85"/>
  <c r="D81" i="85"/>
  <c r="C81" i="85"/>
  <c r="A81" i="85"/>
  <c r="I80" i="85"/>
  <c r="G80" i="85"/>
  <c r="F80" i="85"/>
  <c r="E80" i="85"/>
  <c r="D80" i="85"/>
  <c r="C80" i="85"/>
  <c r="A80" i="85"/>
  <c r="I79" i="85"/>
  <c r="G79" i="85"/>
  <c r="F79" i="85"/>
  <c r="E79" i="85"/>
  <c r="D79" i="85"/>
  <c r="C79" i="85"/>
  <c r="A79" i="85"/>
  <c r="I78" i="85"/>
  <c r="G78" i="85"/>
  <c r="F78" i="85"/>
  <c r="E78" i="85"/>
  <c r="D78" i="85"/>
  <c r="C78" i="85"/>
  <c r="A78" i="85"/>
  <c r="I77" i="85"/>
  <c r="G77" i="85"/>
  <c r="F77" i="85"/>
  <c r="E77" i="85"/>
  <c r="D77" i="85"/>
  <c r="C77" i="85"/>
  <c r="A77" i="85"/>
  <c r="I76" i="85"/>
  <c r="G76" i="85"/>
  <c r="F76" i="85"/>
  <c r="E76" i="85"/>
  <c r="D76" i="85"/>
  <c r="C76" i="85"/>
  <c r="A76" i="85"/>
  <c r="I75" i="85"/>
  <c r="G75" i="85"/>
  <c r="F75" i="85"/>
  <c r="E75" i="85"/>
  <c r="D75" i="85"/>
  <c r="C75" i="85"/>
  <c r="A75" i="85"/>
  <c r="I74" i="85"/>
  <c r="G74" i="85"/>
  <c r="F74" i="85"/>
  <c r="E74" i="85"/>
  <c r="D74" i="85"/>
  <c r="C74" i="85"/>
  <c r="A74" i="85"/>
  <c r="I73" i="85"/>
  <c r="G73" i="85"/>
  <c r="F73" i="85"/>
  <c r="E73" i="85"/>
  <c r="D73" i="85"/>
  <c r="C73" i="85"/>
  <c r="A73" i="85"/>
  <c r="I72" i="85"/>
  <c r="G72" i="85"/>
  <c r="F72" i="85"/>
  <c r="E72" i="85"/>
  <c r="D72" i="85"/>
  <c r="C72" i="85"/>
  <c r="A72" i="85"/>
  <c r="I71" i="85"/>
  <c r="G71" i="85"/>
  <c r="F71" i="85"/>
  <c r="E71" i="85"/>
  <c r="D71" i="85"/>
  <c r="C71" i="85"/>
  <c r="A71" i="85"/>
  <c r="I70" i="85"/>
  <c r="G70" i="85"/>
  <c r="F70" i="85"/>
  <c r="E70" i="85"/>
  <c r="D70" i="85"/>
  <c r="C70" i="85"/>
  <c r="A70" i="85"/>
  <c r="I69" i="85"/>
  <c r="G69" i="85"/>
  <c r="F69" i="85"/>
  <c r="E69" i="85"/>
  <c r="D69" i="85"/>
  <c r="C69" i="85"/>
  <c r="A69" i="85"/>
  <c r="I68" i="85"/>
  <c r="G68" i="85"/>
  <c r="F68" i="85"/>
  <c r="E68" i="85"/>
  <c r="D68" i="85"/>
  <c r="C68" i="85"/>
  <c r="A68" i="85"/>
  <c r="I67" i="85"/>
  <c r="G67" i="85"/>
  <c r="F67" i="85"/>
  <c r="E67" i="85"/>
  <c r="D67" i="85"/>
  <c r="C67" i="85"/>
  <c r="A67" i="85"/>
  <c r="I66" i="85"/>
  <c r="G66" i="85"/>
  <c r="F66" i="85"/>
  <c r="E66" i="85"/>
  <c r="D66" i="85"/>
  <c r="C66" i="85"/>
  <c r="A66" i="85"/>
  <c r="I65" i="85"/>
  <c r="G65" i="85"/>
  <c r="F65" i="85"/>
  <c r="E65" i="85"/>
  <c r="D65" i="85"/>
  <c r="C65" i="85"/>
  <c r="A65" i="85"/>
  <c r="I64" i="85"/>
  <c r="G64" i="85"/>
  <c r="F64" i="85"/>
  <c r="E64" i="85"/>
  <c r="D64" i="85"/>
  <c r="C64" i="85"/>
  <c r="A64" i="85"/>
  <c r="I63" i="85"/>
  <c r="G63" i="85"/>
  <c r="F63" i="85"/>
  <c r="E63" i="85"/>
  <c r="D63" i="85"/>
  <c r="C63" i="85"/>
  <c r="A63" i="85"/>
  <c r="I62" i="85"/>
  <c r="G62" i="85"/>
  <c r="F62" i="85"/>
  <c r="E62" i="85"/>
  <c r="D62" i="85"/>
  <c r="C62" i="85"/>
  <c r="A62" i="85"/>
  <c r="I61" i="85"/>
  <c r="G61" i="85"/>
  <c r="F61" i="85"/>
  <c r="E61" i="85"/>
  <c r="D61" i="85"/>
  <c r="C61" i="85"/>
  <c r="A61" i="85"/>
  <c r="I60" i="85"/>
  <c r="G60" i="85"/>
  <c r="F60" i="85"/>
  <c r="E60" i="85"/>
  <c r="D60" i="85"/>
  <c r="C60" i="85"/>
  <c r="A60" i="85"/>
  <c r="I59" i="85"/>
  <c r="G59" i="85"/>
  <c r="F59" i="85"/>
  <c r="E59" i="85"/>
  <c r="D59" i="85"/>
  <c r="C59" i="85"/>
  <c r="A59" i="85"/>
  <c r="I58" i="85"/>
  <c r="G58" i="85"/>
  <c r="F58" i="85"/>
  <c r="E58" i="85"/>
  <c r="D58" i="85"/>
  <c r="C58" i="85"/>
  <c r="A58" i="85"/>
  <c r="I57" i="85"/>
  <c r="G57" i="85"/>
  <c r="F57" i="85"/>
  <c r="E57" i="85"/>
  <c r="D57" i="85"/>
  <c r="C57" i="85"/>
  <c r="A57" i="85"/>
  <c r="I56" i="85"/>
  <c r="G56" i="85"/>
  <c r="F56" i="85"/>
  <c r="E56" i="85"/>
  <c r="D56" i="85"/>
  <c r="C56" i="85"/>
  <c r="A56" i="85"/>
  <c r="I55" i="85"/>
  <c r="G55" i="85"/>
  <c r="F55" i="85"/>
  <c r="E55" i="85"/>
  <c r="D55" i="85"/>
  <c r="C55" i="85"/>
  <c r="A55" i="85"/>
  <c r="I54" i="85"/>
  <c r="G54" i="85"/>
  <c r="F54" i="85"/>
  <c r="E54" i="85"/>
  <c r="D54" i="85"/>
  <c r="C54" i="85"/>
  <c r="A54" i="85"/>
  <c r="I53" i="85"/>
  <c r="G53" i="85"/>
  <c r="F53" i="85"/>
  <c r="E53" i="85"/>
  <c r="D53" i="85"/>
  <c r="C53" i="85"/>
  <c r="A53" i="85"/>
  <c r="I52" i="85"/>
  <c r="G52" i="85"/>
  <c r="F52" i="85"/>
  <c r="E52" i="85"/>
  <c r="D52" i="85"/>
  <c r="C52" i="85"/>
  <c r="A52" i="85"/>
  <c r="I51" i="85"/>
  <c r="G51" i="85"/>
  <c r="F51" i="85"/>
  <c r="E51" i="85"/>
  <c r="D51" i="85"/>
  <c r="C51" i="85"/>
  <c r="A51" i="85"/>
  <c r="I50" i="85"/>
  <c r="G50" i="85"/>
  <c r="F50" i="85"/>
  <c r="E50" i="85"/>
  <c r="D50" i="85"/>
  <c r="C50" i="85"/>
  <c r="A50" i="85"/>
  <c r="I49" i="85"/>
  <c r="G49" i="85"/>
  <c r="F49" i="85"/>
  <c r="E49" i="85"/>
  <c r="D49" i="85"/>
  <c r="C49" i="85"/>
  <c r="A49" i="85"/>
  <c r="I48" i="85"/>
  <c r="G48" i="85"/>
  <c r="F48" i="85"/>
  <c r="E48" i="85"/>
  <c r="D48" i="85"/>
  <c r="C48" i="85"/>
  <c r="A48" i="85"/>
  <c r="I47" i="85"/>
  <c r="G47" i="85"/>
  <c r="F47" i="85"/>
  <c r="E47" i="85"/>
  <c r="D47" i="85"/>
  <c r="C47" i="85"/>
  <c r="A47" i="85"/>
  <c r="I46" i="85"/>
  <c r="G46" i="85"/>
  <c r="F46" i="85"/>
  <c r="E46" i="85"/>
  <c r="D46" i="85"/>
  <c r="C46" i="85"/>
  <c r="A46" i="85"/>
  <c r="I45" i="85"/>
  <c r="G45" i="85"/>
  <c r="F45" i="85"/>
  <c r="E45" i="85"/>
  <c r="D45" i="85"/>
  <c r="C45" i="85"/>
  <c r="A45" i="85"/>
  <c r="I44" i="85"/>
  <c r="G44" i="85"/>
  <c r="F44" i="85"/>
  <c r="E44" i="85"/>
  <c r="D44" i="85"/>
  <c r="C44" i="85"/>
  <c r="A44" i="85"/>
  <c r="I43" i="85"/>
  <c r="G43" i="85"/>
  <c r="F43" i="85"/>
  <c r="E43" i="85"/>
  <c r="D43" i="85"/>
  <c r="C43" i="85"/>
  <c r="A43" i="85"/>
  <c r="I42" i="85"/>
  <c r="G42" i="85"/>
  <c r="F42" i="85"/>
  <c r="E42" i="85"/>
  <c r="D42" i="85"/>
  <c r="C42" i="85"/>
  <c r="A42" i="85"/>
  <c r="I41" i="85"/>
  <c r="G41" i="85"/>
  <c r="F41" i="85"/>
  <c r="E41" i="85"/>
  <c r="D41" i="85"/>
  <c r="C41" i="85"/>
  <c r="A41" i="85"/>
  <c r="I40" i="85"/>
  <c r="G40" i="85"/>
  <c r="F40" i="85"/>
  <c r="E40" i="85"/>
  <c r="D40" i="85"/>
  <c r="C40" i="85"/>
  <c r="A40" i="85"/>
  <c r="I39" i="85"/>
  <c r="G39" i="85"/>
  <c r="F39" i="85"/>
  <c r="E39" i="85"/>
  <c r="D39" i="85"/>
  <c r="C39" i="85"/>
  <c r="A39" i="85"/>
  <c r="I38" i="85"/>
  <c r="G38" i="85"/>
  <c r="F38" i="85"/>
  <c r="E38" i="85"/>
  <c r="D38" i="85"/>
  <c r="C38" i="85"/>
  <c r="A38" i="85"/>
  <c r="I37" i="85"/>
  <c r="G37" i="85"/>
  <c r="F37" i="85"/>
  <c r="E37" i="85"/>
  <c r="D37" i="85"/>
  <c r="C37" i="85"/>
  <c r="A37" i="85"/>
  <c r="I36" i="85"/>
  <c r="G36" i="85"/>
  <c r="F36" i="85"/>
  <c r="E36" i="85"/>
  <c r="D36" i="85"/>
  <c r="C36" i="85"/>
  <c r="A36" i="85"/>
  <c r="I35" i="85"/>
  <c r="G35" i="85"/>
  <c r="F35" i="85"/>
  <c r="E35" i="85"/>
  <c r="D35" i="85"/>
  <c r="C35" i="85"/>
  <c r="A35" i="85"/>
  <c r="I34" i="85"/>
  <c r="G34" i="85"/>
  <c r="F34" i="85"/>
  <c r="E34" i="85"/>
  <c r="D34" i="85"/>
  <c r="C34" i="85"/>
  <c r="A34" i="85"/>
  <c r="I33" i="85"/>
  <c r="G33" i="85"/>
  <c r="F33" i="85"/>
  <c r="E33" i="85"/>
  <c r="D33" i="85"/>
  <c r="C33" i="85"/>
  <c r="A33" i="85"/>
  <c r="I32" i="85"/>
  <c r="G32" i="85"/>
  <c r="F32" i="85"/>
  <c r="E32" i="85"/>
  <c r="D32" i="85"/>
  <c r="C32" i="85"/>
  <c r="A32" i="85"/>
  <c r="I31" i="85"/>
  <c r="G31" i="85"/>
  <c r="F31" i="85"/>
  <c r="E31" i="85"/>
  <c r="D31" i="85"/>
  <c r="C31" i="85"/>
  <c r="A31" i="85"/>
  <c r="I30" i="85"/>
  <c r="G30" i="85"/>
  <c r="F30" i="85"/>
  <c r="E30" i="85"/>
  <c r="D30" i="85"/>
  <c r="C30" i="85"/>
  <c r="A30" i="85"/>
  <c r="L1" i="85"/>
  <c r="I100" i="84"/>
  <c r="G100" i="84"/>
  <c r="F100" i="84"/>
  <c r="E100" i="84"/>
  <c r="D100" i="84"/>
  <c r="C100" i="84"/>
  <c r="A100" i="84"/>
  <c r="I99" i="84"/>
  <c r="G99" i="84"/>
  <c r="F99" i="84"/>
  <c r="E99" i="84"/>
  <c r="D99" i="84"/>
  <c r="C99" i="84"/>
  <c r="A99" i="84"/>
  <c r="I98" i="84"/>
  <c r="G98" i="84"/>
  <c r="F98" i="84"/>
  <c r="E98" i="84"/>
  <c r="D98" i="84"/>
  <c r="C98" i="84"/>
  <c r="A98" i="84"/>
  <c r="I97" i="84"/>
  <c r="G97" i="84"/>
  <c r="F97" i="84"/>
  <c r="E97" i="84"/>
  <c r="D97" i="84"/>
  <c r="C97" i="84"/>
  <c r="A97" i="84"/>
  <c r="I96" i="84"/>
  <c r="G96" i="84"/>
  <c r="F96" i="84"/>
  <c r="E96" i="84"/>
  <c r="D96" i="84"/>
  <c r="C96" i="84"/>
  <c r="A96" i="84"/>
  <c r="I95" i="84"/>
  <c r="G95" i="84"/>
  <c r="F95" i="84"/>
  <c r="E95" i="84"/>
  <c r="D95" i="84"/>
  <c r="C95" i="84"/>
  <c r="A95" i="84"/>
  <c r="I94" i="84"/>
  <c r="G94" i="84"/>
  <c r="F94" i="84"/>
  <c r="E94" i="84"/>
  <c r="D94" i="84"/>
  <c r="C94" i="84"/>
  <c r="A94" i="84"/>
  <c r="I93" i="84"/>
  <c r="G93" i="84"/>
  <c r="F93" i="84"/>
  <c r="E93" i="84"/>
  <c r="D93" i="84"/>
  <c r="C93" i="84"/>
  <c r="A93" i="84"/>
  <c r="I92" i="84"/>
  <c r="G92" i="84"/>
  <c r="F92" i="84"/>
  <c r="E92" i="84"/>
  <c r="D92" i="84"/>
  <c r="C92" i="84"/>
  <c r="A92" i="84"/>
  <c r="I91" i="84"/>
  <c r="G91" i="84"/>
  <c r="F91" i="84"/>
  <c r="E91" i="84"/>
  <c r="D91" i="84"/>
  <c r="C91" i="84"/>
  <c r="A91" i="84"/>
  <c r="I90" i="84"/>
  <c r="G90" i="84"/>
  <c r="F90" i="84"/>
  <c r="E90" i="84"/>
  <c r="D90" i="84"/>
  <c r="C90" i="84"/>
  <c r="A90" i="84"/>
  <c r="I89" i="84"/>
  <c r="G89" i="84"/>
  <c r="F89" i="84"/>
  <c r="E89" i="84"/>
  <c r="D89" i="84"/>
  <c r="C89" i="84"/>
  <c r="A89" i="84"/>
  <c r="I88" i="84"/>
  <c r="G88" i="84"/>
  <c r="F88" i="84"/>
  <c r="E88" i="84"/>
  <c r="D88" i="84"/>
  <c r="C88" i="84"/>
  <c r="A88" i="84"/>
  <c r="I87" i="84"/>
  <c r="G87" i="84"/>
  <c r="F87" i="84"/>
  <c r="E87" i="84"/>
  <c r="D87" i="84"/>
  <c r="C87" i="84"/>
  <c r="A87" i="84"/>
  <c r="I86" i="84"/>
  <c r="G86" i="84"/>
  <c r="F86" i="84"/>
  <c r="E86" i="84"/>
  <c r="D86" i="84"/>
  <c r="C86" i="84"/>
  <c r="A86" i="84"/>
  <c r="I85" i="84"/>
  <c r="G85" i="84"/>
  <c r="F85" i="84"/>
  <c r="E85" i="84"/>
  <c r="D85" i="84"/>
  <c r="C85" i="84"/>
  <c r="A85" i="84"/>
  <c r="I84" i="84"/>
  <c r="G84" i="84"/>
  <c r="F84" i="84"/>
  <c r="E84" i="84"/>
  <c r="D84" i="84"/>
  <c r="C84" i="84"/>
  <c r="A84" i="84"/>
  <c r="I83" i="84"/>
  <c r="G83" i="84"/>
  <c r="F83" i="84"/>
  <c r="E83" i="84"/>
  <c r="D83" i="84"/>
  <c r="C83" i="84"/>
  <c r="A83" i="84"/>
  <c r="I82" i="84"/>
  <c r="G82" i="84"/>
  <c r="F82" i="84"/>
  <c r="E82" i="84"/>
  <c r="D82" i="84"/>
  <c r="C82" i="84"/>
  <c r="A82" i="84"/>
  <c r="I81" i="84"/>
  <c r="G81" i="84"/>
  <c r="F81" i="84"/>
  <c r="E81" i="84"/>
  <c r="D81" i="84"/>
  <c r="C81" i="84"/>
  <c r="A81" i="84"/>
  <c r="I80" i="84"/>
  <c r="G80" i="84"/>
  <c r="F80" i="84"/>
  <c r="E80" i="84"/>
  <c r="D80" i="84"/>
  <c r="C80" i="84"/>
  <c r="A80" i="84"/>
  <c r="I79" i="84"/>
  <c r="G79" i="84"/>
  <c r="F79" i="84"/>
  <c r="E79" i="84"/>
  <c r="D79" i="84"/>
  <c r="C79" i="84"/>
  <c r="A79" i="84"/>
  <c r="I78" i="84"/>
  <c r="G78" i="84"/>
  <c r="F78" i="84"/>
  <c r="E78" i="84"/>
  <c r="D78" i="84"/>
  <c r="C78" i="84"/>
  <c r="A78" i="84"/>
  <c r="I77" i="84"/>
  <c r="G77" i="84"/>
  <c r="F77" i="84"/>
  <c r="E77" i="84"/>
  <c r="D77" i="84"/>
  <c r="C77" i="84"/>
  <c r="A77" i="84"/>
  <c r="I76" i="84"/>
  <c r="G76" i="84"/>
  <c r="F76" i="84"/>
  <c r="E76" i="84"/>
  <c r="D76" i="84"/>
  <c r="C76" i="84"/>
  <c r="A76" i="84"/>
  <c r="I75" i="84"/>
  <c r="G75" i="84"/>
  <c r="F75" i="84"/>
  <c r="E75" i="84"/>
  <c r="D75" i="84"/>
  <c r="C75" i="84"/>
  <c r="A75" i="84"/>
  <c r="I74" i="84"/>
  <c r="G74" i="84"/>
  <c r="F74" i="84"/>
  <c r="E74" i="84"/>
  <c r="D74" i="84"/>
  <c r="C74" i="84"/>
  <c r="A74" i="84"/>
  <c r="I73" i="84"/>
  <c r="G73" i="84"/>
  <c r="F73" i="84"/>
  <c r="E73" i="84"/>
  <c r="D73" i="84"/>
  <c r="C73" i="84"/>
  <c r="A73" i="84"/>
  <c r="I72" i="84"/>
  <c r="G72" i="84"/>
  <c r="F72" i="84"/>
  <c r="E72" i="84"/>
  <c r="D72" i="84"/>
  <c r="C72" i="84"/>
  <c r="A72" i="84"/>
  <c r="I71" i="84"/>
  <c r="G71" i="84"/>
  <c r="F71" i="84"/>
  <c r="E71" i="84"/>
  <c r="D71" i="84"/>
  <c r="C71" i="84"/>
  <c r="A71" i="84"/>
  <c r="I70" i="84"/>
  <c r="G70" i="84"/>
  <c r="F70" i="84"/>
  <c r="E70" i="84"/>
  <c r="D70" i="84"/>
  <c r="C70" i="84"/>
  <c r="A70" i="84"/>
  <c r="I69" i="84"/>
  <c r="G69" i="84"/>
  <c r="F69" i="84"/>
  <c r="E69" i="84"/>
  <c r="D69" i="84"/>
  <c r="C69" i="84"/>
  <c r="A69" i="84"/>
  <c r="I68" i="84"/>
  <c r="G68" i="84"/>
  <c r="F68" i="84"/>
  <c r="E68" i="84"/>
  <c r="D68" i="84"/>
  <c r="C68" i="84"/>
  <c r="A68" i="84"/>
  <c r="I67" i="84"/>
  <c r="G67" i="84"/>
  <c r="F67" i="84"/>
  <c r="E67" i="84"/>
  <c r="D67" i="84"/>
  <c r="C67" i="84"/>
  <c r="A67" i="84"/>
  <c r="I66" i="84"/>
  <c r="G66" i="84"/>
  <c r="F66" i="84"/>
  <c r="E66" i="84"/>
  <c r="D66" i="84"/>
  <c r="C66" i="84"/>
  <c r="A66" i="84"/>
  <c r="I65" i="84"/>
  <c r="G65" i="84"/>
  <c r="F65" i="84"/>
  <c r="E65" i="84"/>
  <c r="D65" i="84"/>
  <c r="C65" i="84"/>
  <c r="A65" i="84"/>
  <c r="I64" i="84"/>
  <c r="G64" i="84"/>
  <c r="F64" i="84"/>
  <c r="E64" i="84"/>
  <c r="D64" i="84"/>
  <c r="C64" i="84"/>
  <c r="A64" i="84"/>
  <c r="I63" i="84"/>
  <c r="G63" i="84"/>
  <c r="F63" i="84"/>
  <c r="E63" i="84"/>
  <c r="D63" i="84"/>
  <c r="C63" i="84"/>
  <c r="A63" i="84"/>
  <c r="I62" i="84"/>
  <c r="G62" i="84"/>
  <c r="F62" i="84"/>
  <c r="E62" i="84"/>
  <c r="D62" i="84"/>
  <c r="C62" i="84"/>
  <c r="A62" i="84"/>
  <c r="I61" i="84"/>
  <c r="G61" i="84"/>
  <c r="F61" i="84"/>
  <c r="E61" i="84"/>
  <c r="D61" i="84"/>
  <c r="C61" i="84"/>
  <c r="A61" i="84"/>
  <c r="I60" i="84"/>
  <c r="G60" i="84"/>
  <c r="F60" i="84"/>
  <c r="E60" i="84"/>
  <c r="D60" i="84"/>
  <c r="C60" i="84"/>
  <c r="A60" i="84"/>
  <c r="I59" i="84"/>
  <c r="G59" i="84"/>
  <c r="F59" i="84"/>
  <c r="E59" i="84"/>
  <c r="D59" i="84"/>
  <c r="C59" i="84"/>
  <c r="A59" i="84"/>
  <c r="I58" i="84"/>
  <c r="G58" i="84"/>
  <c r="F58" i="84"/>
  <c r="E58" i="84"/>
  <c r="D58" i="84"/>
  <c r="C58" i="84"/>
  <c r="A58" i="84"/>
  <c r="I57" i="84"/>
  <c r="G57" i="84"/>
  <c r="F57" i="84"/>
  <c r="E57" i="84"/>
  <c r="D57" i="84"/>
  <c r="C57" i="84"/>
  <c r="A57" i="84"/>
  <c r="I56" i="84"/>
  <c r="G56" i="84"/>
  <c r="F56" i="84"/>
  <c r="E56" i="84"/>
  <c r="D56" i="84"/>
  <c r="C56" i="84"/>
  <c r="A56" i="84"/>
  <c r="I55" i="84"/>
  <c r="G55" i="84"/>
  <c r="F55" i="84"/>
  <c r="E55" i="84"/>
  <c r="D55" i="84"/>
  <c r="C55" i="84"/>
  <c r="A55" i="84"/>
  <c r="I54" i="84"/>
  <c r="G54" i="84"/>
  <c r="F54" i="84"/>
  <c r="E54" i="84"/>
  <c r="D54" i="84"/>
  <c r="C54" i="84"/>
  <c r="A54" i="84"/>
  <c r="I53" i="84"/>
  <c r="G53" i="84"/>
  <c r="F53" i="84"/>
  <c r="E53" i="84"/>
  <c r="D53" i="84"/>
  <c r="C53" i="84"/>
  <c r="A53" i="84"/>
  <c r="I52" i="84"/>
  <c r="G52" i="84"/>
  <c r="F52" i="84"/>
  <c r="E52" i="84"/>
  <c r="D52" i="84"/>
  <c r="C52" i="84"/>
  <c r="A52" i="84"/>
  <c r="I51" i="84"/>
  <c r="G51" i="84"/>
  <c r="F51" i="84"/>
  <c r="E51" i="84"/>
  <c r="D51" i="84"/>
  <c r="C51" i="84"/>
  <c r="A51" i="84"/>
  <c r="I50" i="84"/>
  <c r="G50" i="84"/>
  <c r="F50" i="84"/>
  <c r="E50" i="84"/>
  <c r="D50" i="84"/>
  <c r="C50" i="84"/>
  <c r="A50" i="84"/>
  <c r="I49" i="84"/>
  <c r="G49" i="84"/>
  <c r="F49" i="84"/>
  <c r="E49" i="84"/>
  <c r="D49" i="84"/>
  <c r="C49" i="84"/>
  <c r="A49" i="84"/>
  <c r="L1" i="84"/>
  <c r="I100" i="83"/>
  <c r="G100" i="83"/>
  <c r="F100" i="83"/>
  <c r="E100" i="83"/>
  <c r="D100" i="83"/>
  <c r="C100" i="83"/>
  <c r="A100" i="83"/>
  <c r="I99" i="83"/>
  <c r="G99" i="83"/>
  <c r="F99" i="83"/>
  <c r="E99" i="83"/>
  <c r="D99" i="83"/>
  <c r="C99" i="83"/>
  <c r="A99" i="83"/>
  <c r="I98" i="83"/>
  <c r="G98" i="83"/>
  <c r="F98" i="83"/>
  <c r="E98" i="83"/>
  <c r="D98" i="83"/>
  <c r="C98" i="83"/>
  <c r="A98" i="83"/>
  <c r="I97" i="83"/>
  <c r="G97" i="83"/>
  <c r="F97" i="83"/>
  <c r="E97" i="83"/>
  <c r="D97" i="83"/>
  <c r="C97" i="83"/>
  <c r="A97" i="83"/>
  <c r="I96" i="83"/>
  <c r="G96" i="83"/>
  <c r="F96" i="83"/>
  <c r="E96" i="83"/>
  <c r="D96" i="83"/>
  <c r="C96" i="83"/>
  <c r="A96" i="83"/>
  <c r="I95" i="83"/>
  <c r="G95" i="83"/>
  <c r="F95" i="83"/>
  <c r="E95" i="83"/>
  <c r="D95" i="83"/>
  <c r="C95" i="83"/>
  <c r="A95" i="83"/>
  <c r="I94" i="83"/>
  <c r="G94" i="83"/>
  <c r="F94" i="83"/>
  <c r="E94" i="83"/>
  <c r="D94" i="83"/>
  <c r="C94" i="83"/>
  <c r="A94" i="83"/>
  <c r="I93" i="83"/>
  <c r="G93" i="83"/>
  <c r="F93" i="83"/>
  <c r="E93" i="83"/>
  <c r="D93" i="83"/>
  <c r="C93" i="83"/>
  <c r="A93" i="83"/>
  <c r="I92" i="83"/>
  <c r="G92" i="83"/>
  <c r="F92" i="83"/>
  <c r="E92" i="83"/>
  <c r="D92" i="83"/>
  <c r="C92" i="83"/>
  <c r="A92" i="83"/>
  <c r="I91" i="83"/>
  <c r="G91" i="83"/>
  <c r="F91" i="83"/>
  <c r="E91" i="83"/>
  <c r="D91" i="83"/>
  <c r="C91" i="83"/>
  <c r="A91" i="83"/>
  <c r="I90" i="83"/>
  <c r="G90" i="83"/>
  <c r="F90" i="83"/>
  <c r="E90" i="83"/>
  <c r="D90" i="83"/>
  <c r="C90" i="83"/>
  <c r="A90" i="83"/>
  <c r="I89" i="83"/>
  <c r="G89" i="83"/>
  <c r="F89" i="83"/>
  <c r="E89" i="83"/>
  <c r="D89" i="83"/>
  <c r="C89" i="83"/>
  <c r="A89" i="83"/>
  <c r="I88" i="83"/>
  <c r="G88" i="83"/>
  <c r="F88" i="83"/>
  <c r="E88" i="83"/>
  <c r="D88" i="83"/>
  <c r="C88" i="83"/>
  <c r="A88" i="83"/>
  <c r="I87" i="83"/>
  <c r="G87" i="83"/>
  <c r="F87" i="83"/>
  <c r="E87" i="83"/>
  <c r="D87" i="83"/>
  <c r="C87" i="83"/>
  <c r="A87" i="83"/>
  <c r="I86" i="83"/>
  <c r="G86" i="83"/>
  <c r="F86" i="83"/>
  <c r="E86" i="83"/>
  <c r="D86" i="83"/>
  <c r="C86" i="83"/>
  <c r="A86" i="83"/>
  <c r="I85" i="83"/>
  <c r="G85" i="83"/>
  <c r="F85" i="83"/>
  <c r="E85" i="83"/>
  <c r="D85" i="83"/>
  <c r="C85" i="83"/>
  <c r="A85" i="83"/>
  <c r="I84" i="83"/>
  <c r="G84" i="83"/>
  <c r="F84" i="83"/>
  <c r="E84" i="83"/>
  <c r="D84" i="83"/>
  <c r="C84" i="83"/>
  <c r="A84" i="83"/>
  <c r="I83" i="83"/>
  <c r="G83" i="83"/>
  <c r="F83" i="83"/>
  <c r="E83" i="83"/>
  <c r="D83" i="83"/>
  <c r="C83" i="83"/>
  <c r="A83" i="83"/>
  <c r="I82" i="83"/>
  <c r="G82" i="83"/>
  <c r="F82" i="83"/>
  <c r="E82" i="83"/>
  <c r="D82" i="83"/>
  <c r="C82" i="83"/>
  <c r="A82" i="83"/>
  <c r="I81" i="83"/>
  <c r="G81" i="83"/>
  <c r="F81" i="83"/>
  <c r="E81" i="83"/>
  <c r="D81" i="83"/>
  <c r="C81" i="83"/>
  <c r="A81" i="83"/>
  <c r="I80" i="83"/>
  <c r="G80" i="83"/>
  <c r="F80" i="83"/>
  <c r="E80" i="83"/>
  <c r="D80" i="83"/>
  <c r="C80" i="83"/>
  <c r="A80" i="83"/>
  <c r="I79" i="83"/>
  <c r="G79" i="83"/>
  <c r="F79" i="83"/>
  <c r="E79" i="83"/>
  <c r="D79" i="83"/>
  <c r="C79" i="83"/>
  <c r="A79" i="83"/>
  <c r="I78" i="83"/>
  <c r="G78" i="83"/>
  <c r="F78" i="83"/>
  <c r="E78" i="83"/>
  <c r="D78" i="83"/>
  <c r="C78" i="83"/>
  <c r="A78" i="83"/>
  <c r="I77" i="83"/>
  <c r="G77" i="83"/>
  <c r="F77" i="83"/>
  <c r="E77" i="83"/>
  <c r="D77" i="83"/>
  <c r="C77" i="83"/>
  <c r="A77" i="83"/>
  <c r="I76" i="83"/>
  <c r="G76" i="83"/>
  <c r="F76" i="83"/>
  <c r="E76" i="83"/>
  <c r="D76" i="83"/>
  <c r="C76" i="83"/>
  <c r="A76" i="83"/>
  <c r="I75" i="83"/>
  <c r="G75" i="83"/>
  <c r="F75" i="83"/>
  <c r="E75" i="83"/>
  <c r="D75" i="83"/>
  <c r="C75" i="83"/>
  <c r="A75" i="83"/>
  <c r="I74" i="83"/>
  <c r="G74" i="83"/>
  <c r="F74" i="83"/>
  <c r="E74" i="83"/>
  <c r="D74" i="83"/>
  <c r="C74" i="83"/>
  <c r="A74" i="83"/>
  <c r="I73" i="83"/>
  <c r="G73" i="83"/>
  <c r="F73" i="83"/>
  <c r="E73" i="83"/>
  <c r="D73" i="83"/>
  <c r="C73" i="83"/>
  <c r="A73" i="83"/>
  <c r="I72" i="83"/>
  <c r="G72" i="83"/>
  <c r="F72" i="83"/>
  <c r="E72" i="83"/>
  <c r="D72" i="83"/>
  <c r="C72" i="83"/>
  <c r="A72" i="83"/>
  <c r="I71" i="83"/>
  <c r="G71" i="83"/>
  <c r="F71" i="83"/>
  <c r="E71" i="83"/>
  <c r="D71" i="83"/>
  <c r="C71" i="83"/>
  <c r="A71" i="83"/>
  <c r="I70" i="83"/>
  <c r="G70" i="83"/>
  <c r="F70" i="83"/>
  <c r="E70" i="83"/>
  <c r="D70" i="83"/>
  <c r="C70" i="83"/>
  <c r="A70" i="83"/>
  <c r="I69" i="83"/>
  <c r="G69" i="83"/>
  <c r="F69" i="83"/>
  <c r="E69" i="83"/>
  <c r="D69" i="83"/>
  <c r="C69" i="83"/>
  <c r="A69" i="83"/>
  <c r="I68" i="83"/>
  <c r="G68" i="83"/>
  <c r="F68" i="83"/>
  <c r="E68" i="83"/>
  <c r="D68" i="83"/>
  <c r="C68" i="83"/>
  <c r="A68" i="83"/>
  <c r="I67" i="83"/>
  <c r="G67" i="83"/>
  <c r="F67" i="83"/>
  <c r="E67" i="83"/>
  <c r="D67" i="83"/>
  <c r="C67" i="83"/>
  <c r="A67" i="83"/>
  <c r="I66" i="83"/>
  <c r="G66" i="83"/>
  <c r="F66" i="83"/>
  <c r="E66" i="83"/>
  <c r="D66" i="83"/>
  <c r="C66" i="83"/>
  <c r="A66" i="83"/>
  <c r="I65" i="83"/>
  <c r="G65" i="83"/>
  <c r="F65" i="83"/>
  <c r="E65" i="83"/>
  <c r="D65" i="83"/>
  <c r="C65" i="83"/>
  <c r="A65" i="83"/>
  <c r="I64" i="83"/>
  <c r="G64" i="83"/>
  <c r="F64" i="83"/>
  <c r="E64" i="83"/>
  <c r="D64" i="83"/>
  <c r="C64" i="83"/>
  <c r="A64" i="83"/>
  <c r="I63" i="83"/>
  <c r="G63" i="83"/>
  <c r="F63" i="83"/>
  <c r="E63" i="83"/>
  <c r="D63" i="83"/>
  <c r="C63" i="83"/>
  <c r="A63" i="83"/>
  <c r="I62" i="83"/>
  <c r="G62" i="83"/>
  <c r="F62" i="83"/>
  <c r="E62" i="83"/>
  <c r="D62" i="83"/>
  <c r="C62" i="83"/>
  <c r="A62" i="83"/>
  <c r="I61" i="83"/>
  <c r="G61" i="83"/>
  <c r="F61" i="83"/>
  <c r="E61" i="83"/>
  <c r="D61" i="83"/>
  <c r="C61" i="83"/>
  <c r="A61" i="83"/>
  <c r="I60" i="83"/>
  <c r="G60" i="83"/>
  <c r="F60" i="83"/>
  <c r="E60" i="83"/>
  <c r="D60" i="83"/>
  <c r="C60" i="83"/>
  <c r="A60" i="83"/>
  <c r="I59" i="83"/>
  <c r="G59" i="83"/>
  <c r="F59" i="83"/>
  <c r="E59" i="83"/>
  <c r="D59" i="83"/>
  <c r="C59" i="83"/>
  <c r="A59" i="83"/>
  <c r="I58" i="83"/>
  <c r="G58" i="83"/>
  <c r="F58" i="83"/>
  <c r="E58" i="83"/>
  <c r="D58" i="83"/>
  <c r="C58" i="83"/>
  <c r="A58" i="83"/>
  <c r="I57" i="83"/>
  <c r="G57" i="83"/>
  <c r="F57" i="83"/>
  <c r="E57" i="83"/>
  <c r="D57" i="83"/>
  <c r="C57" i="83"/>
  <c r="A57" i="83"/>
  <c r="I56" i="83"/>
  <c r="G56" i="83"/>
  <c r="F56" i="83"/>
  <c r="E56" i="83"/>
  <c r="D56" i="83"/>
  <c r="C56" i="83"/>
  <c r="A56" i="83"/>
  <c r="I55" i="83"/>
  <c r="G55" i="83"/>
  <c r="F55" i="83"/>
  <c r="E55" i="83"/>
  <c r="D55" i="83"/>
  <c r="C55" i="83"/>
  <c r="A55" i="83"/>
  <c r="I54" i="83"/>
  <c r="G54" i="83"/>
  <c r="F54" i="83"/>
  <c r="E54" i="83"/>
  <c r="D54" i="83"/>
  <c r="C54" i="83"/>
  <c r="A54" i="83"/>
  <c r="I53" i="83"/>
  <c r="G53" i="83"/>
  <c r="F53" i="83"/>
  <c r="E53" i="83"/>
  <c r="D53" i="83"/>
  <c r="C53" i="83"/>
  <c r="A53" i="83"/>
  <c r="I52" i="83"/>
  <c r="G52" i="83"/>
  <c r="F52" i="83"/>
  <c r="E52" i="83"/>
  <c r="D52" i="83"/>
  <c r="C52" i="83"/>
  <c r="A52" i="83"/>
  <c r="I51" i="83"/>
  <c r="G51" i="83"/>
  <c r="F51" i="83"/>
  <c r="E51" i="83"/>
  <c r="D51" i="83"/>
  <c r="C51" i="83"/>
  <c r="A51" i="83"/>
  <c r="I50" i="83"/>
  <c r="G50" i="83"/>
  <c r="F50" i="83"/>
  <c r="E50" i="83"/>
  <c r="D50" i="83"/>
  <c r="C50" i="83"/>
  <c r="A50" i="83"/>
  <c r="I49" i="83"/>
  <c r="G49" i="83"/>
  <c r="F49" i="83"/>
  <c r="E49" i="83"/>
  <c r="D49" i="83"/>
  <c r="C49" i="83"/>
  <c r="A49" i="83"/>
  <c r="I48" i="83"/>
  <c r="G48" i="83"/>
  <c r="F48" i="83"/>
  <c r="E48" i="83"/>
  <c r="D48" i="83"/>
  <c r="C48" i="83"/>
  <c r="A48" i="83"/>
  <c r="I47" i="83"/>
  <c r="G47" i="83"/>
  <c r="F47" i="83"/>
  <c r="E47" i="83"/>
  <c r="D47" i="83"/>
  <c r="C47" i="83"/>
  <c r="A47" i="83"/>
  <c r="I46" i="83"/>
  <c r="G46" i="83"/>
  <c r="F46" i="83"/>
  <c r="E46" i="83"/>
  <c r="D46" i="83"/>
  <c r="C46" i="83"/>
  <c r="A46" i="83"/>
  <c r="I45" i="83"/>
  <c r="G45" i="83"/>
  <c r="F45" i="83"/>
  <c r="E45" i="83"/>
  <c r="D45" i="83"/>
  <c r="C45" i="83"/>
  <c r="A45" i="83"/>
  <c r="I44" i="83"/>
  <c r="G44" i="83"/>
  <c r="F44" i="83"/>
  <c r="E44" i="83"/>
  <c r="D44" i="83"/>
  <c r="C44" i="83"/>
  <c r="A44" i="83"/>
  <c r="I43" i="83"/>
  <c r="G43" i="83"/>
  <c r="F43" i="83"/>
  <c r="E43" i="83"/>
  <c r="D43" i="83"/>
  <c r="C43" i="83"/>
  <c r="A43" i="83"/>
  <c r="I42" i="83"/>
  <c r="G42" i="83"/>
  <c r="F42" i="83"/>
  <c r="E42" i="83"/>
  <c r="D42" i="83"/>
  <c r="C42" i="83"/>
  <c r="A42" i="83"/>
  <c r="I41" i="83"/>
  <c r="G41" i="83"/>
  <c r="F41" i="83"/>
  <c r="E41" i="83"/>
  <c r="D41" i="83"/>
  <c r="C41" i="83"/>
  <c r="A41" i="83"/>
  <c r="I40" i="83"/>
  <c r="G40" i="83"/>
  <c r="F40" i="83"/>
  <c r="E40" i="83"/>
  <c r="D40" i="83"/>
  <c r="C40" i="83"/>
  <c r="A40" i="83"/>
  <c r="I39" i="83"/>
  <c r="G39" i="83"/>
  <c r="F39" i="83"/>
  <c r="E39" i="83"/>
  <c r="D39" i="83"/>
  <c r="C39" i="83"/>
  <c r="A39" i="83"/>
  <c r="I38" i="83"/>
  <c r="G38" i="83"/>
  <c r="F38" i="83"/>
  <c r="E38" i="83"/>
  <c r="D38" i="83"/>
  <c r="C38" i="83"/>
  <c r="A38" i="83"/>
  <c r="I37" i="83"/>
  <c r="G37" i="83"/>
  <c r="F37" i="83"/>
  <c r="E37" i="83"/>
  <c r="D37" i="83"/>
  <c r="C37" i="83"/>
  <c r="A37" i="83"/>
  <c r="I36" i="83"/>
  <c r="G36" i="83"/>
  <c r="F36" i="83"/>
  <c r="E36" i="83"/>
  <c r="D36" i="83"/>
  <c r="C36" i="83"/>
  <c r="A36" i="83"/>
  <c r="I35" i="83"/>
  <c r="G35" i="83"/>
  <c r="F35" i="83"/>
  <c r="E35" i="83"/>
  <c r="D35" i="83"/>
  <c r="C35" i="83"/>
  <c r="A35" i="83"/>
  <c r="I34" i="83"/>
  <c r="G34" i="83"/>
  <c r="F34" i="83"/>
  <c r="E34" i="83"/>
  <c r="D34" i="83"/>
  <c r="C34" i="83"/>
  <c r="A34" i="83"/>
  <c r="I33" i="83"/>
  <c r="G33" i="83"/>
  <c r="F33" i="83"/>
  <c r="E33" i="83"/>
  <c r="D33" i="83"/>
  <c r="C33" i="83"/>
  <c r="A33" i="83"/>
  <c r="I32" i="83"/>
  <c r="G32" i="83"/>
  <c r="F32" i="83"/>
  <c r="E32" i="83"/>
  <c r="D32" i="83"/>
  <c r="C32" i="83"/>
  <c r="A32" i="83"/>
  <c r="L1" i="83"/>
  <c r="I100" i="82"/>
  <c r="G100" i="82"/>
  <c r="F100" i="82"/>
  <c r="E100" i="82"/>
  <c r="D100" i="82"/>
  <c r="C100" i="82"/>
  <c r="A100" i="82"/>
  <c r="I99" i="82"/>
  <c r="G99" i="82"/>
  <c r="F99" i="82"/>
  <c r="E99" i="82"/>
  <c r="D99" i="82"/>
  <c r="C99" i="82"/>
  <c r="A99" i="82"/>
  <c r="I98" i="82"/>
  <c r="G98" i="82"/>
  <c r="F98" i="82"/>
  <c r="E98" i="82"/>
  <c r="D98" i="82"/>
  <c r="C98" i="82"/>
  <c r="A98" i="82"/>
  <c r="I97" i="82"/>
  <c r="G97" i="82"/>
  <c r="F97" i="82"/>
  <c r="E97" i="82"/>
  <c r="D97" i="82"/>
  <c r="C97" i="82"/>
  <c r="A97" i="82"/>
  <c r="I96" i="82"/>
  <c r="G96" i="82"/>
  <c r="F96" i="82"/>
  <c r="E96" i="82"/>
  <c r="D96" i="82"/>
  <c r="C96" i="82"/>
  <c r="A96" i="82"/>
  <c r="I95" i="82"/>
  <c r="G95" i="82"/>
  <c r="F95" i="82"/>
  <c r="E95" i="82"/>
  <c r="D95" i="82"/>
  <c r="C95" i="82"/>
  <c r="A95" i="82"/>
  <c r="I94" i="82"/>
  <c r="G94" i="82"/>
  <c r="F94" i="82"/>
  <c r="E94" i="82"/>
  <c r="D94" i="82"/>
  <c r="C94" i="82"/>
  <c r="A94" i="82"/>
  <c r="I93" i="82"/>
  <c r="G93" i="82"/>
  <c r="F93" i="82"/>
  <c r="E93" i="82"/>
  <c r="D93" i="82"/>
  <c r="C93" i="82"/>
  <c r="A93" i="82"/>
  <c r="I92" i="82"/>
  <c r="G92" i="82"/>
  <c r="F92" i="82"/>
  <c r="E92" i="82"/>
  <c r="D92" i="82"/>
  <c r="C92" i="82"/>
  <c r="A92" i="82"/>
  <c r="I91" i="82"/>
  <c r="G91" i="82"/>
  <c r="F91" i="82"/>
  <c r="E91" i="82"/>
  <c r="D91" i="82"/>
  <c r="C91" i="82"/>
  <c r="A91" i="82"/>
  <c r="I90" i="82"/>
  <c r="G90" i="82"/>
  <c r="F90" i="82"/>
  <c r="E90" i="82"/>
  <c r="D90" i="82"/>
  <c r="C90" i="82"/>
  <c r="A90" i="82"/>
  <c r="I89" i="82"/>
  <c r="G89" i="82"/>
  <c r="F89" i="82"/>
  <c r="E89" i="82"/>
  <c r="D89" i="82"/>
  <c r="C89" i="82"/>
  <c r="A89" i="82"/>
  <c r="I88" i="82"/>
  <c r="G88" i="82"/>
  <c r="F88" i="82"/>
  <c r="E88" i="82"/>
  <c r="D88" i="82"/>
  <c r="C88" i="82"/>
  <c r="A88" i="82"/>
  <c r="I87" i="82"/>
  <c r="G87" i="82"/>
  <c r="F87" i="82"/>
  <c r="E87" i="82"/>
  <c r="D87" i="82"/>
  <c r="C87" i="82"/>
  <c r="A87" i="82"/>
  <c r="I86" i="82"/>
  <c r="G86" i="82"/>
  <c r="F86" i="82"/>
  <c r="E86" i="82"/>
  <c r="D86" i="82"/>
  <c r="C86" i="82"/>
  <c r="A86" i="82"/>
  <c r="I85" i="82"/>
  <c r="G85" i="82"/>
  <c r="F85" i="82"/>
  <c r="E85" i="82"/>
  <c r="D85" i="82"/>
  <c r="C85" i="82"/>
  <c r="A85" i="82"/>
  <c r="I84" i="82"/>
  <c r="G84" i="82"/>
  <c r="F84" i="82"/>
  <c r="E84" i="82"/>
  <c r="D84" i="82"/>
  <c r="C84" i="82"/>
  <c r="A84" i="82"/>
  <c r="I83" i="82"/>
  <c r="G83" i="82"/>
  <c r="F83" i="82"/>
  <c r="E83" i="82"/>
  <c r="D83" i="82"/>
  <c r="C83" i="82"/>
  <c r="A83" i="82"/>
  <c r="I82" i="82"/>
  <c r="G82" i="82"/>
  <c r="F82" i="82"/>
  <c r="E82" i="82"/>
  <c r="D82" i="82"/>
  <c r="C82" i="82"/>
  <c r="A82" i="82"/>
  <c r="I81" i="82"/>
  <c r="G81" i="82"/>
  <c r="F81" i="82"/>
  <c r="E81" i="82"/>
  <c r="D81" i="82"/>
  <c r="C81" i="82"/>
  <c r="A81" i="82"/>
  <c r="I80" i="82"/>
  <c r="G80" i="82"/>
  <c r="F80" i="82"/>
  <c r="E80" i="82"/>
  <c r="D80" i="82"/>
  <c r="C80" i="82"/>
  <c r="A80" i="82"/>
  <c r="I79" i="82"/>
  <c r="G79" i="82"/>
  <c r="F79" i="82"/>
  <c r="E79" i="82"/>
  <c r="D79" i="82"/>
  <c r="C79" i="82"/>
  <c r="A79" i="82"/>
  <c r="I78" i="82"/>
  <c r="G78" i="82"/>
  <c r="F78" i="82"/>
  <c r="E78" i="82"/>
  <c r="D78" i="82"/>
  <c r="C78" i="82"/>
  <c r="A78" i="82"/>
  <c r="I77" i="82"/>
  <c r="G77" i="82"/>
  <c r="F77" i="82"/>
  <c r="E77" i="82"/>
  <c r="D77" i="82"/>
  <c r="C77" i="82"/>
  <c r="A77" i="82"/>
  <c r="I76" i="82"/>
  <c r="G76" i="82"/>
  <c r="F76" i="82"/>
  <c r="E76" i="82"/>
  <c r="D76" i="82"/>
  <c r="C76" i="82"/>
  <c r="A76" i="82"/>
  <c r="I75" i="82"/>
  <c r="G75" i="82"/>
  <c r="F75" i="82"/>
  <c r="E75" i="82"/>
  <c r="D75" i="82"/>
  <c r="C75" i="82"/>
  <c r="A75" i="82"/>
  <c r="I74" i="82"/>
  <c r="G74" i="82"/>
  <c r="F74" i="82"/>
  <c r="E74" i="82"/>
  <c r="D74" i="82"/>
  <c r="C74" i="82"/>
  <c r="A74" i="82"/>
  <c r="I73" i="82"/>
  <c r="G73" i="82"/>
  <c r="F73" i="82"/>
  <c r="E73" i="82"/>
  <c r="D73" i="82"/>
  <c r="C73" i="82"/>
  <c r="A73" i="82"/>
  <c r="I72" i="82"/>
  <c r="G72" i="82"/>
  <c r="F72" i="82"/>
  <c r="E72" i="82"/>
  <c r="D72" i="82"/>
  <c r="C72" i="82"/>
  <c r="A72" i="82"/>
  <c r="I71" i="82"/>
  <c r="G71" i="82"/>
  <c r="F71" i="82"/>
  <c r="E71" i="82"/>
  <c r="D71" i="82"/>
  <c r="C71" i="82"/>
  <c r="A71" i="82"/>
  <c r="I70" i="82"/>
  <c r="G70" i="82"/>
  <c r="F70" i="82"/>
  <c r="E70" i="82"/>
  <c r="D70" i="82"/>
  <c r="C70" i="82"/>
  <c r="A70" i="82"/>
  <c r="I69" i="82"/>
  <c r="G69" i="82"/>
  <c r="F69" i="82"/>
  <c r="E69" i="82"/>
  <c r="D69" i="82"/>
  <c r="C69" i="82"/>
  <c r="A69" i="82"/>
  <c r="I68" i="82"/>
  <c r="G68" i="82"/>
  <c r="F68" i="82"/>
  <c r="E68" i="82"/>
  <c r="D68" i="82"/>
  <c r="C68" i="82"/>
  <c r="A68" i="82"/>
  <c r="I67" i="82"/>
  <c r="G67" i="82"/>
  <c r="F67" i="82"/>
  <c r="E67" i="82"/>
  <c r="D67" i="82"/>
  <c r="C67" i="82"/>
  <c r="A67" i="82"/>
  <c r="I66" i="82"/>
  <c r="G66" i="82"/>
  <c r="F66" i="82"/>
  <c r="E66" i="82"/>
  <c r="D66" i="82"/>
  <c r="C66" i="82"/>
  <c r="A66" i="82"/>
  <c r="I65" i="82"/>
  <c r="G65" i="82"/>
  <c r="F65" i="82"/>
  <c r="E65" i="82"/>
  <c r="D65" i="82"/>
  <c r="C65" i="82"/>
  <c r="A65" i="82"/>
  <c r="I64" i="82"/>
  <c r="G64" i="82"/>
  <c r="F64" i="82"/>
  <c r="E64" i="82"/>
  <c r="D64" i="82"/>
  <c r="C64" i="82"/>
  <c r="A64" i="82"/>
  <c r="I63" i="82"/>
  <c r="G63" i="82"/>
  <c r="F63" i="82"/>
  <c r="E63" i="82"/>
  <c r="D63" i="82"/>
  <c r="C63" i="82"/>
  <c r="A63" i="82"/>
  <c r="I62" i="82"/>
  <c r="G62" i="82"/>
  <c r="F62" i="82"/>
  <c r="E62" i="82"/>
  <c r="D62" i="82"/>
  <c r="C62" i="82"/>
  <c r="A62" i="82"/>
  <c r="I61" i="82"/>
  <c r="G61" i="82"/>
  <c r="F61" i="82"/>
  <c r="E61" i="82"/>
  <c r="D61" i="82"/>
  <c r="C61" i="82"/>
  <c r="A61" i="82"/>
  <c r="I60" i="82"/>
  <c r="G60" i="82"/>
  <c r="F60" i="82"/>
  <c r="E60" i="82"/>
  <c r="D60" i="82"/>
  <c r="C60" i="82"/>
  <c r="A60" i="82"/>
  <c r="I59" i="82"/>
  <c r="G59" i="82"/>
  <c r="F59" i="82"/>
  <c r="E59" i="82"/>
  <c r="D59" i="82"/>
  <c r="C59" i="82"/>
  <c r="A59" i="82"/>
  <c r="I58" i="82"/>
  <c r="G58" i="82"/>
  <c r="F58" i="82"/>
  <c r="E58" i="82"/>
  <c r="D58" i="82"/>
  <c r="C58" i="82"/>
  <c r="A58" i="82"/>
  <c r="I57" i="82"/>
  <c r="G57" i="82"/>
  <c r="F57" i="82"/>
  <c r="E57" i="82"/>
  <c r="D57" i="82"/>
  <c r="C57" i="82"/>
  <c r="A57" i="82"/>
  <c r="I56" i="82"/>
  <c r="G56" i="82"/>
  <c r="F56" i="82"/>
  <c r="E56" i="82"/>
  <c r="D56" i="82"/>
  <c r="C56" i="82"/>
  <c r="A56" i="82"/>
  <c r="I55" i="82"/>
  <c r="G55" i="82"/>
  <c r="F55" i="82"/>
  <c r="E55" i="82"/>
  <c r="D55" i="82"/>
  <c r="C55" i="82"/>
  <c r="A55" i="82"/>
  <c r="I54" i="82"/>
  <c r="G54" i="82"/>
  <c r="F54" i="82"/>
  <c r="E54" i="82"/>
  <c r="D54" i="82"/>
  <c r="C54" i="82"/>
  <c r="A54" i="82"/>
  <c r="I53" i="82"/>
  <c r="G53" i="82"/>
  <c r="F53" i="82"/>
  <c r="E53" i="82"/>
  <c r="D53" i="82"/>
  <c r="C53" i="82"/>
  <c r="A53" i="82"/>
  <c r="I52" i="82"/>
  <c r="G52" i="82"/>
  <c r="F52" i="82"/>
  <c r="E52" i="82"/>
  <c r="D52" i="82"/>
  <c r="C52" i="82"/>
  <c r="A52" i="82"/>
  <c r="I51" i="82"/>
  <c r="G51" i="82"/>
  <c r="F51" i="82"/>
  <c r="E51" i="82"/>
  <c r="D51" i="82"/>
  <c r="C51" i="82"/>
  <c r="A51" i="82"/>
  <c r="I50" i="82"/>
  <c r="G50" i="82"/>
  <c r="F50" i="82"/>
  <c r="E50" i="82"/>
  <c r="D50" i="82"/>
  <c r="C50" i="82"/>
  <c r="A50" i="82"/>
  <c r="I49" i="82"/>
  <c r="G49" i="82"/>
  <c r="F49" i="82"/>
  <c r="E49" i="82"/>
  <c r="D49" i="82"/>
  <c r="C49" i="82"/>
  <c r="A49" i="82"/>
  <c r="I48" i="82"/>
  <c r="G48" i="82"/>
  <c r="F48" i="82"/>
  <c r="E48" i="82"/>
  <c r="D48" i="82"/>
  <c r="C48" i="82"/>
  <c r="A48" i="82"/>
  <c r="I47" i="82"/>
  <c r="G47" i="82"/>
  <c r="F47" i="82"/>
  <c r="E47" i="82"/>
  <c r="D47" i="82"/>
  <c r="C47" i="82"/>
  <c r="A47" i="82"/>
  <c r="I46" i="82"/>
  <c r="G46" i="82"/>
  <c r="F46" i="82"/>
  <c r="E46" i="82"/>
  <c r="D46" i="82"/>
  <c r="C46" i="82"/>
  <c r="A46" i="82"/>
  <c r="I45" i="82"/>
  <c r="G45" i="82"/>
  <c r="F45" i="82"/>
  <c r="E45" i="82"/>
  <c r="D45" i="82"/>
  <c r="C45" i="82"/>
  <c r="A45" i="82"/>
  <c r="I44" i="82"/>
  <c r="G44" i="82"/>
  <c r="F44" i="82"/>
  <c r="E44" i="82"/>
  <c r="D44" i="82"/>
  <c r="C44" i="82"/>
  <c r="A44" i="82"/>
  <c r="I43" i="82"/>
  <c r="G43" i="82"/>
  <c r="F43" i="82"/>
  <c r="E43" i="82"/>
  <c r="D43" i="82"/>
  <c r="C43" i="82"/>
  <c r="A43" i="82"/>
  <c r="I42" i="82"/>
  <c r="G42" i="82"/>
  <c r="F42" i="82"/>
  <c r="E42" i="82"/>
  <c r="D42" i="82"/>
  <c r="C42" i="82"/>
  <c r="A42" i="82"/>
  <c r="I41" i="82"/>
  <c r="G41" i="82"/>
  <c r="F41" i="82"/>
  <c r="E41" i="82"/>
  <c r="D41" i="82"/>
  <c r="C41" i="82"/>
  <c r="A41" i="82"/>
  <c r="I40" i="82"/>
  <c r="G40" i="82"/>
  <c r="F40" i="82"/>
  <c r="E40" i="82"/>
  <c r="D40" i="82"/>
  <c r="C40" i="82"/>
  <c r="A40" i="82"/>
  <c r="I39" i="82"/>
  <c r="G39" i="82"/>
  <c r="F39" i="82"/>
  <c r="E39" i="82"/>
  <c r="D39" i="82"/>
  <c r="C39" i="82"/>
  <c r="A39" i="82"/>
  <c r="I38" i="82"/>
  <c r="G38" i="82"/>
  <c r="F38" i="82"/>
  <c r="E38" i="82"/>
  <c r="D38" i="82"/>
  <c r="C38" i="82"/>
  <c r="A38" i="82"/>
  <c r="I37" i="82"/>
  <c r="G37" i="82"/>
  <c r="F37" i="82"/>
  <c r="E37" i="82"/>
  <c r="D37" i="82"/>
  <c r="C37" i="82"/>
  <c r="A37" i="82"/>
  <c r="I36" i="82"/>
  <c r="G36" i="82"/>
  <c r="F36" i="82"/>
  <c r="E36" i="82"/>
  <c r="D36" i="82"/>
  <c r="C36" i="82"/>
  <c r="A36" i="82"/>
  <c r="I35" i="82"/>
  <c r="G35" i="82"/>
  <c r="F35" i="82"/>
  <c r="E35" i="82"/>
  <c r="D35" i="82"/>
  <c r="C35" i="82"/>
  <c r="A35" i="82"/>
  <c r="I34" i="82"/>
  <c r="G34" i="82"/>
  <c r="F34" i="82"/>
  <c r="E34" i="82"/>
  <c r="D34" i="82"/>
  <c r="C34" i="82"/>
  <c r="A34" i="82"/>
  <c r="I33" i="82"/>
  <c r="G33" i="82"/>
  <c r="F33" i="82"/>
  <c r="E33" i="82"/>
  <c r="D33" i="82"/>
  <c r="C33" i="82"/>
  <c r="A33" i="82"/>
  <c r="I32" i="82"/>
  <c r="G32" i="82"/>
  <c r="F32" i="82"/>
  <c r="E32" i="82"/>
  <c r="D32" i="82"/>
  <c r="C32" i="82"/>
  <c r="A32" i="82"/>
  <c r="I31" i="82"/>
  <c r="G31" i="82"/>
  <c r="F31" i="82"/>
  <c r="E31" i="82"/>
  <c r="D31" i="82"/>
  <c r="C31" i="82"/>
  <c r="A31" i="82"/>
  <c r="I30" i="82"/>
  <c r="G30" i="82"/>
  <c r="F30" i="82"/>
  <c r="E30" i="82"/>
  <c r="D30" i="82"/>
  <c r="C30" i="82"/>
  <c r="A30" i="82"/>
  <c r="I29" i="82"/>
  <c r="G29" i="82"/>
  <c r="F29" i="82"/>
  <c r="E29" i="82"/>
  <c r="D29" i="82"/>
  <c r="C29" i="82"/>
  <c r="A29" i="82"/>
  <c r="I28" i="82"/>
  <c r="G28" i="82"/>
  <c r="F28" i="82"/>
  <c r="E28" i="82"/>
  <c r="D28" i="82"/>
  <c r="C28" i="82"/>
  <c r="A28" i="82"/>
  <c r="I27" i="82"/>
  <c r="G27" i="82"/>
  <c r="F27" i="82"/>
  <c r="E27" i="82"/>
  <c r="D27" i="82"/>
  <c r="C27" i="82"/>
  <c r="A27" i="82"/>
  <c r="I26" i="82"/>
  <c r="G26" i="82"/>
  <c r="F26" i="82"/>
  <c r="E26" i="82"/>
  <c r="D26" i="82"/>
  <c r="C26" i="82"/>
  <c r="A26" i="82"/>
  <c r="I25" i="82"/>
  <c r="G25" i="82"/>
  <c r="F25" i="82"/>
  <c r="E25" i="82"/>
  <c r="D25" i="82"/>
  <c r="C25" i="82"/>
  <c r="A25" i="82"/>
  <c r="I24" i="82"/>
  <c r="G24" i="82"/>
  <c r="F24" i="82"/>
  <c r="E24" i="82"/>
  <c r="D24" i="82"/>
  <c r="C24" i="82"/>
  <c r="A24" i="82"/>
  <c r="I23" i="82"/>
  <c r="G23" i="82"/>
  <c r="F23" i="82"/>
  <c r="E23" i="82"/>
  <c r="D23" i="82"/>
  <c r="C23" i="82"/>
  <c r="A23" i="82"/>
  <c r="I22" i="82"/>
  <c r="G22" i="82"/>
  <c r="F22" i="82"/>
  <c r="E22" i="82"/>
  <c r="D22" i="82"/>
  <c r="C22" i="82"/>
  <c r="A22" i="82"/>
  <c r="I21" i="82"/>
  <c r="G21" i="82"/>
  <c r="F21" i="82"/>
  <c r="E21" i="82"/>
  <c r="D21" i="82"/>
  <c r="C21" i="82"/>
  <c r="A21" i="82"/>
  <c r="I20" i="82"/>
  <c r="G20" i="82"/>
  <c r="F20" i="82"/>
  <c r="E20" i="82"/>
  <c r="D20" i="82"/>
  <c r="C20" i="82"/>
  <c r="A20" i="82"/>
  <c r="I19" i="82"/>
  <c r="G19" i="82"/>
  <c r="F19" i="82"/>
  <c r="E19" i="82"/>
  <c r="D19" i="82"/>
  <c r="C19" i="82"/>
  <c r="A19" i="82"/>
  <c r="I18" i="82"/>
  <c r="G18" i="82"/>
  <c r="F18" i="82"/>
  <c r="E18" i="82"/>
  <c r="D18" i="82"/>
  <c r="C18" i="82"/>
  <c r="A18" i="82"/>
  <c r="I17" i="82"/>
  <c r="G17" i="82"/>
  <c r="F17" i="82"/>
  <c r="E17" i="82"/>
  <c r="D17" i="82"/>
  <c r="C17" i="82"/>
  <c r="A17" i="82"/>
  <c r="I16" i="82"/>
  <c r="G16" i="82"/>
  <c r="F16" i="82"/>
  <c r="E16" i="82"/>
  <c r="D16" i="82"/>
  <c r="C16" i="82"/>
  <c r="A16" i="82"/>
  <c r="I15" i="82"/>
  <c r="G15" i="82"/>
  <c r="F15" i="82"/>
  <c r="E15" i="82"/>
  <c r="D15" i="82"/>
  <c r="C15" i="82"/>
  <c r="A15" i="82"/>
  <c r="L1" i="82"/>
  <c r="I99" i="81"/>
  <c r="G99" i="81"/>
  <c r="F99" i="81"/>
  <c r="E99" i="81"/>
  <c r="D99" i="81"/>
  <c r="C99" i="81"/>
  <c r="A99" i="81"/>
  <c r="I98" i="81"/>
  <c r="G98" i="81"/>
  <c r="F98" i="81"/>
  <c r="E98" i="81"/>
  <c r="D98" i="81"/>
  <c r="C98" i="81"/>
  <c r="A98" i="81"/>
  <c r="I97" i="81"/>
  <c r="G97" i="81"/>
  <c r="F97" i="81"/>
  <c r="E97" i="81"/>
  <c r="D97" i="81"/>
  <c r="C97" i="81"/>
  <c r="A97" i="81"/>
  <c r="I96" i="81"/>
  <c r="G96" i="81"/>
  <c r="F96" i="81"/>
  <c r="E96" i="81"/>
  <c r="D96" i="81"/>
  <c r="C96" i="81"/>
  <c r="A96" i="81"/>
  <c r="I95" i="81"/>
  <c r="G95" i="81"/>
  <c r="F95" i="81"/>
  <c r="E95" i="81"/>
  <c r="D95" i="81"/>
  <c r="C95" i="81"/>
  <c r="A95" i="81"/>
  <c r="I94" i="81"/>
  <c r="G94" i="81"/>
  <c r="F94" i="81"/>
  <c r="E94" i="81"/>
  <c r="D94" i="81"/>
  <c r="C94" i="81"/>
  <c r="A94" i="81"/>
  <c r="I93" i="81"/>
  <c r="G93" i="81"/>
  <c r="F93" i="81"/>
  <c r="E93" i="81"/>
  <c r="D93" i="81"/>
  <c r="C93" i="81"/>
  <c r="A93" i="81"/>
  <c r="I92" i="81"/>
  <c r="G92" i="81"/>
  <c r="F92" i="81"/>
  <c r="E92" i="81"/>
  <c r="D92" i="81"/>
  <c r="C92" i="81"/>
  <c r="A92" i="81"/>
  <c r="I91" i="81"/>
  <c r="G91" i="81"/>
  <c r="F91" i="81"/>
  <c r="E91" i="81"/>
  <c r="D91" i="81"/>
  <c r="C91" i="81"/>
  <c r="A91" i="81"/>
  <c r="I90" i="81"/>
  <c r="G90" i="81"/>
  <c r="F90" i="81"/>
  <c r="E90" i="81"/>
  <c r="D90" i="81"/>
  <c r="C90" i="81"/>
  <c r="A90" i="81"/>
  <c r="I89" i="81"/>
  <c r="G89" i="81"/>
  <c r="F89" i="81"/>
  <c r="E89" i="81"/>
  <c r="D89" i="81"/>
  <c r="C89" i="81"/>
  <c r="A89" i="81"/>
  <c r="I88" i="81"/>
  <c r="G88" i="81"/>
  <c r="F88" i="81"/>
  <c r="E88" i="81"/>
  <c r="D88" i="81"/>
  <c r="C88" i="81"/>
  <c r="A88" i="81"/>
  <c r="I87" i="81"/>
  <c r="G87" i="81"/>
  <c r="F87" i="81"/>
  <c r="E87" i="81"/>
  <c r="D87" i="81"/>
  <c r="C87" i="81"/>
  <c r="A87" i="81"/>
  <c r="I86" i="81"/>
  <c r="G86" i="81"/>
  <c r="F86" i="81"/>
  <c r="E86" i="81"/>
  <c r="D86" i="81"/>
  <c r="C86" i="81"/>
  <c r="A86" i="81"/>
  <c r="I85" i="81"/>
  <c r="G85" i="81"/>
  <c r="F85" i="81"/>
  <c r="E85" i="81"/>
  <c r="D85" i="81"/>
  <c r="C85" i="81"/>
  <c r="A85" i="81"/>
  <c r="I84" i="81"/>
  <c r="G84" i="81"/>
  <c r="F84" i="81"/>
  <c r="E84" i="81"/>
  <c r="D84" i="81"/>
  <c r="C84" i="81"/>
  <c r="A84" i="81"/>
  <c r="I83" i="81"/>
  <c r="G83" i="81"/>
  <c r="F83" i="81"/>
  <c r="E83" i="81"/>
  <c r="D83" i="81"/>
  <c r="C83" i="81"/>
  <c r="A83" i="81"/>
  <c r="I82" i="81"/>
  <c r="G82" i="81"/>
  <c r="F82" i="81"/>
  <c r="E82" i="81"/>
  <c r="D82" i="81"/>
  <c r="C82" i="81"/>
  <c r="A82" i="81"/>
  <c r="I81" i="81"/>
  <c r="G81" i="81"/>
  <c r="F81" i="81"/>
  <c r="E81" i="81"/>
  <c r="D81" i="81"/>
  <c r="C81" i="81"/>
  <c r="A81" i="81"/>
  <c r="I80" i="81"/>
  <c r="G80" i="81"/>
  <c r="F80" i="81"/>
  <c r="E80" i="81"/>
  <c r="D80" i="81"/>
  <c r="C80" i="81"/>
  <c r="A80" i="81"/>
  <c r="I79" i="81"/>
  <c r="G79" i="81"/>
  <c r="F79" i="81"/>
  <c r="E79" i="81"/>
  <c r="D79" i="81"/>
  <c r="C79" i="81"/>
  <c r="A79" i="81"/>
  <c r="I78" i="81"/>
  <c r="G78" i="81"/>
  <c r="F78" i="81"/>
  <c r="E78" i="81"/>
  <c r="D78" i="81"/>
  <c r="C78" i="81"/>
  <c r="A78" i="81"/>
  <c r="I77" i="81"/>
  <c r="G77" i="81"/>
  <c r="F77" i="81"/>
  <c r="E77" i="81"/>
  <c r="D77" i="81"/>
  <c r="C77" i="81"/>
  <c r="A77" i="81"/>
  <c r="I76" i="81"/>
  <c r="G76" i="81"/>
  <c r="F76" i="81"/>
  <c r="E76" i="81"/>
  <c r="D76" i="81"/>
  <c r="C76" i="81"/>
  <c r="A76" i="81"/>
  <c r="I75" i="81"/>
  <c r="G75" i="81"/>
  <c r="F75" i="81"/>
  <c r="E75" i="81"/>
  <c r="D75" i="81"/>
  <c r="C75" i="81"/>
  <c r="A75" i="81"/>
  <c r="I74" i="81"/>
  <c r="G74" i="81"/>
  <c r="F74" i="81"/>
  <c r="E74" i="81"/>
  <c r="D74" i="81"/>
  <c r="C74" i="81"/>
  <c r="A74" i="81"/>
  <c r="I73" i="81"/>
  <c r="G73" i="81"/>
  <c r="F73" i="81"/>
  <c r="E73" i="81"/>
  <c r="D73" i="81"/>
  <c r="C73" i="81"/>
  <c r="A73" i="81"/>
  <c r="I72" i="81"/>
  <c r="G72" i="81"/>
  <c r="F72" i="81"/>
  <c r="E72" i="81"/>
  <c r="D72" i="81"/>
  <c r="C72" i="81"/>
  <c r="A72" i="81"/>
  <c r="I71" i="81"/>
  <c r="G71" i="81"/>
  <c r="F71" i="81"/>
  <c r="E71" i="81"/>
  <c r="D71" i="81"/>
  <c r="C71" i="81"/>
  <c r="A71" i="81"/>
  <c r="I70" i="81"/>
  <c r="G70" i="81"/>
  <c r="F70" i="81"/>
  <c r="E70" i="81"/>
  <c r="D70" i="81"/>
  <c r="C70" i="81"/>
  <c r="A70" i="81"/>
  <c r="I69" i="81"/>
  <c r="G69" i="81"/>
  <c r="F69" i="81"/>
  <c r="E69" i="81"/>
  <c r="D69" i="81"/>
  <c r="C69" i="81"/>
  <c r="A69" i="81"/>
  <c r="I68" i="81"/>
  <c r="G68" i="81"/>
  <c r="F68" i="81"/>
  <c r="E68" i="81"/>
  <c r="D68" i="81"/>
  <c r="C68" i="81"/>
  <c r="A68" i="81"/>
  <c r="I67" i="81"/>
  <c r="G67" i="81"/>
  <c r="F67" i="81"/>
  <c r="E67" i="81"/>
  <c r="D67" i="81"/>
  <c r="C67" i="81"/>
  <c r="A67" i="81"/>
  <c r="I66" i="81"/>
  <c r="G66" i="81"/>
  <c r="F66" i="81"/>
  <c r="E66" i="81"/>
  <c r="D66" i="81"/>
  <c r="C66" i="81"/>
  <c r="A66" i="81"/>
  <c r="I65" i="81"/>
  <c r="G65" i="81"/>
  <c r="F65" i="81"/>
  <c r="E65" i="81"/>
  <c r="D65" i="81"/>
  <c r="C65" i="81"/>
  <c r="A65" i="81"/>
  <c r="I64" i="81"/>
  <c r="G64" i="81"/>
  <c r="F64" i="81"/>
  <c r="E64" i="81"/>
  <c r="D64" i="81"/>
  <c r="C64" i="81"/>
  <c r="A64" i="81"/>
  <c r="I63" i="81"/>
  <c r="G63" i="81"/>
  <c r="F63" i="81"/>
  <c r="E63" i="81"/>
  <c r="D63" i="81"/>
  <c r="C63" i="81"/>
  <c r="A63" i="81"/>
  <c r="I62" i="81"/>
  <c r="G62" i="81"/>
  <c r="F62" i="81"/>
  <c r="E62" i="81"/>
  <c r="D62" i="81"/>
  <c r="C62" i="81"/>
  <c r="A62" i="81"/>
  <c r="I61" i="81"/>
  <c r="G61" i="81"/>
  <c r="F61" i="81"/>
  <c r="E61" i="81"/>
  <c r="D61" i="81"/>
  <c r="C61" i="81"/>
  <c r="A61" i="81"/>
  <c r="I60" i="81"/>
  <c r="G60" i="81"/>
  <c r="F60" i="81"/>
  <c r="E60" i="81"/>
  <c r="D60" i="81"/>
  <c r="C60" i="81"/>
  <c r="A60" i="81"/>
  <c r="I59" i="81"/>
  <c r="G59" i="81"/>
  <c r="F59" i="81"/>
  <c r="E59" i="81"/>
  <c r="D59" i="81"/>
  <c r="C59" i="81"/>
  <c r="A59" i="81"/>
  <c r="I58" i="81"/>
  <c r="G58" i="81"/>
  <c r="F58" i="81"/>
  <c r="E58" i="81"/>
  <c r="D58" i="81"/>
  <c r="C58" i="81"/>
  <c r="A58" i="81"/>
  <c r="I57" i="81"/>
  <c r="G57" i="81"/>
  <c r="F57" i="81"/>
  <c r="E57" i="81"/>
  <c r="D57" i="81"/>
  <c r="C57" i="81"/>
  <c r="A57" i="81"/>
  <c r="I56" i="81"/>
  <c r="G56" i="81"/>
  <c r="F56" i="81"/>
  <c r="E56" i="81"/>
  <c r="D56" i="81"/>
  <c r="C56" i="81"/>
  <c r="A56" i="81"/>
  <c r="I55" i="81"/>
  <c r="G55" i="81"/>
  <c r="F55" i="81"/>
  <c r="E55" i="81"/>
  <c r="D55" i="81"/>
  <c r="C55" i="81"/>
  <c r="A55" i="81"/>
  <c r="I54" i="81"/>
  <c r="G54" i="81"/>
  <c r="F54" i="81"/>
  <c r="E54" i="81"/>
  <c r="D54" i="81"/>
  <c r="C54" i="81"/>
  <c r="A54" i="81"/>
  <c r="I53" i="81"/>
  <c r="G53" i="81"/>
  <c r="F53" i="81"/>
  <c r="E53" i="81"/>
  <c r="D53" i="81"/>
  <c r="C53" i="81"/>
  <c r="A53" i="81"/>
  <c r="I52" i="81"/>
  <c r="G52" i="81"/>
  <c r="F52" i="81"/>
  <c r="E52" i="81"/>
  <c r="D52" i="81"/>
  <c r="C52" i="81"/>
  <c r="A52" i="81"/>
  <c r="I51" i="81"/>
  <c r="G51" i="81"/>
  <c r="F51" i="81"/>
  <c r="E51" i="81"/>
  <c r="D51" i="81"/>
  <c r="C51" i="81"/>
  <c r="A51" i="81"/>
  <c r="I50" i="81"/>
  <c r="G50" i="81"/>
  <c r="F50" i="81"/>
  <c r="E50" i="81"/>
  <c r="D50" i="81"/>
  <c r="C50" i="81"/>
  <c r="A50" i="81"/>
  <c r="I49" i="81"/>
  <c r="G49" i="81"/>
  <c r="F49" i="81"/>
  <c r="E49" i="81"/>
  <c r="D49" i="81"/>
  <c r="C49" i="81"/>
  <c r="A49" i="81"/>
  <c r="I48" i="81"/>
  <c r="G48" i="81"/>
  <c r="F48" i="81"/>
  <c r="E48" i="81"/>
  <c r="D48" i="81"/>
  <c r="C48" i="81"/>
  <c r="A48" i="81"/>
  <c r="I47" i="81"/>
  <c r="G47" i="81"/>
  <c r="F47" i="81"/>
  <c r="E47" i="81"/>
  <c r="D47" i="81"/>
  <c r="C47" i="81"/>
  <c r="A47" i="81"/>
  <c r="I46" i="81"/>
  <c r="G46" i="81"/>
  <c r="F46" i="81"/>
  <c r="E46" i="81"/>
  <c r="D46" i="81"/>
  <c r="C46" i="81"/>
  <c r="A46" i="81"/>
  <c r="I45" i="81"/>
  <c r="G45" i="81"/>
  <c r="F45" i="81"/>
  <c r="E45" i="81"/>
  <c r="D45" i="81"/>
  <c r="C45" i="81"/>
  <c r="A45" i="81"/>
  <c r="I100" i="80"/>
  <c r="G100" i="80"/>
  <c r="F100" i="80"/>
  <c r="E100" i="80"/>
  <c r="D100" i="80"/>
  <c r="C100" i="80"/>
  <c r="A100" i="80"/>
  <c r="I99" i="80"/>
  <c r="G99" i="80"/>
  <c r="F99" i="80"/>
  <c r="E99" i="80"/>
  <c r="D99" i="80"/>
  <c r="C99" i="80"/>
  <c r="A99" i="80"/>
  <c r="I98" i="80"/>
  <c r="G98" i="80"/>
  <c r="F98" i="80"/>
  <c r="E98" i="80"/>
  <c r="D98" i="80"/>
  <c r="C98" i="80"/>
  <c r="A98" i="80"/>
  <c r="I97" i="80"/>
  <c r="G97" i="80"/>
  <c r="F97" i="80"/>
  <c r="E97" i="80"/>
  <c r="D97" i="80"/>
  <c r="C97" i="80"/>
  <c r="A97" i="80"/>
  <c r="I96" i="80"/>
  <c r="G96" i="80"/>
  <c r="F96" i="80"/>
  <c r="E96" i="80"/>
  <c r="D96" i="80"/>
  <c r="C96" i="80"/>
  <c r="A96" i="80"/>
  <c r="I95" i="80"/>
  <c r="G95" i="80"/>
  <c r="F95" i="80"/>
  <c r="E95" i="80"/>
  <c r="D95" i="80"/>
  <c r="C95" i="80"/>
  <c r="A95" i="80"/>
  <c r="I94" i="80"/>
  <c r="G94" i="80"/>
  <c r="F94" i="80"/>
  <c r="E94" i="80"/>
  <c r="D94" i="80"/>
  <c r="C94" i="80"/>
  <c r="A94" i="80"/>
  <c r="I93" i="80"/>
  <c r="G93" i="80"/>
  <c r="F93" i="80"/>
  <c r="E93" i="80"/>
  <c r="D93" i="80"/>
  <c r="C93" i="80"/>
  <c r="A93" i="80"/>
  <c r="I92" i="80"/>
  <c r="G92" i="80"/>
  <c r="F92" i="80"/>
  <c r="E92" i="80"/>
  <c r="D92" i="80"/>
  <c r="C92" i="80"/>
  <c r="A92" i="80"/>
  <c r="I91" i="80"/>
  <c r="G91" i="80"/>
  <c r="F91" i="80"/>
  <c r="E91" i="80"/>
  <c r="D91" i="80"/>
  <c r="C91" i="80"/>
  <c r="A91" i="80"/>
  <c r="I90" i="80"/>
  <c r="G90" i="80"/>
  <c r="F90" i="80"/>
  <c r="E90" i="80"/>
  <c r="D90" i="80"/>
  <c r="C90" i="80"/>
  <c r="A90" i="80"/>
  <c r="I89" i="80"/>
  <c r="G89" i="80"/>
  <c r="F89" i="80"/>
  <c r="E89" i="80"/>
  <c r="D89" i="80"/>
  <c r="C89" i="80"/>
  <c r="A89" i="80"/>
  <c r="I88" i="80"/>
  <c r="G88" i="80"/>
  <c r="F88" i="80"/>
  <c r="E88" i="80"/>
  <c r="D88" i="80"/>
  <c r="C88" i="80"/>
  <c r="A88" i="80"/>
  <c r="I87" i="80"/>
  <c r="G87" i="80"/>
  <c r="F87" i="80"/>
  <c r="E87" i="80"/>
  <c r="D87" i="80"/>
  <c r="C87" i="80"/>
  <c r="A87" i="80"/>
  <c r="I86" i="80"/>
  <c r="G86" i="80"/>
  <c r="F86" i="80"/>
  <c r="E86" i="80"/>
  <c r="D86" i="80"/>
  <c r="C86" i="80"/>
  <c r="A86" i="80"/>
  <c r="I85" i="80"/>
  <c r="G85" i="80"/>
  <c r="F85" i="80"/>
  <c r="E85" i="80"/>
  <c r="D85" i="80"/>
  <c r="C85" i="80"/>
  <c r="A85" i="80"/>
  <c r="I84" i="80"/>
  <c r="G84" i="80"/>
  <c r="F84" i="80"/>
  <c r="E84" i="80"/>
  <c r="D84" i="80"/>
  <c r="C84" i="80"/>
  <c r="A84" i="80"/>
  <c r="I83" i="80"/>
  <c r="G83" i="80"/>
  <c r="F83" i="80"/>
  <c r="E83" i="80"/>
  <c r="D83" i="80"/>
  <c r="C83" i="80"/>
  <c r="A83" i="80"/>
  <c r="I82" i="80"/>
  <c r="G82" i="80"/>
  <c r="F82" i="80"/>
  <c r="E82" i="80"/>
  <c r="D82" i="80"/>
  <c r="C82" i="80"/>
  <c r="A82" i="80"/>
  <c r="I81" i="80"/>
  <c r="G81" i="80"/>
  <c r="F81" i="80"/>
  <c r="E81" i="80"/>
  <c r="D81" i="80"/>
  <c r="C81" i="80"/>
  <c r="A81" i="80"/>
  <c r="I80" i="80"/>
  <c r="G80" i="80"/>
  <c r="F80" i="80"/>
  <c r="E80" i="80"/>
  <c r="D80" i="80"/>
  <c r="C80" i="80"/>
  <c r="A80" i="80"/>
  <c r="I79" i="80"/>
  <c r="G79" i="80"/>
  <c r="F79" i="80"/>
  <c r="E79" i="80"/>
  <c r="D79" i="80"/>
  <c r="C79" i="80"/>
  <c r="A79" i="80"/>
  <c r="I78" i="80"/>
  <c r="G78" i="80"/>
  <c r="F78" i="80"/>
  <c r="E78" i="80"/>
  <c r="D78" i="80"/>
  <c r="C78" i="80"/>
  <c r="A78" i="80"/>
  <c r="I77" i="80"/>
  <c r="G77" i="80"/>
  <c r="F77" i="80"/>
  <c r="E77" i="80"/>
  <c r="D77" i="80"/>
  <c r="C77" i="80"/>
  <c r="A77" i="80"/>
  <c r="I76" i="80"/>
  <c r="G76" i="80"/>
  <c r="F76" i="80"/>
  <c r="E76" i="80"/>
  <c r="D76" i="80"/>
  <c r="C76" i="80"/>
  <c r="A76" i="80"/>
  <c r="I75" i="80"/>
  <c r="G75" i="80"/>
  <c r="F75" i="80"/>
  <c r="E75" i="80"/>
  <c r="D75" i="80"/>
  <c r="C75" i="80"/>
  <c r="A75" i="80"/>
  <c r="I74" i="80"/>
  <c r="G74" i="80"/>
  <c r="F74" i="80"/>
  <c r="E74" i="80"/>
  <c r="D74" i="80"/>
  <c r="C74" i="80"/>
  <c r="A74" i="80"/>
  <c r="I73" i="80"/>
  <c r="G73" i="80"/>
  <c r="F73" i="80"/>
  <c r="E73" i="80"/>
  <c r="D73" i="80"/>
  <c r="C73" i="80"/>
  <c r="A73" i="80"/>
  <c r="I72" i="80"/>
  <c r="G72" i="80"/>
  <c r="F72" i="80"/>
  <c r="E72" i="80"/>
  <c r="D72" i="80"/>
  <c r="C72" i="80"/>
  <c r="A72" i="80"/>
  <c r="I71" i="80"/>
  <c r="G71" i="80"/>
  <c r="F71" i="80"/>
  <c r="E71" i="80"/>
  <c r="D71" i="80"/>
  <c r="C71" i="80"/>
  <c r="A71" i="80"/>
  <c r="I70" i="80"/>
  <c r="G70" i="80"/>
  <c r="F70" i="80"/>
  <c r="E70" i="80"/>
  <c r="D70" i="80"/>
  <c r="C70" i="80"/>
  <c r="A70" i="80"/>
  <c r="I69" i="80"/>
  <c r="G69" i="80"/>
  <c r="F69" i="80"/>
  <c r="E69" i="80"/>
  <c r="D69" i="80"/>
  <c r="C69" i="80"/>
  <c r="A69" i="80"/>
  <c r="I68" i="80"/>
  <c r="G68" i="80"/>
  <c r="F68" i="80"/>
  <c r="E68" i="80"/>
  <c r="D68" i="80"/>
  <c r="C68" i="80"/>
  <c r="A68" i="80"/>
  <c r="I67" i="80"/>
  <c r="G67" i="80"/>
  <c r="F67" i="80"/>
  <c r="E67" i="80"/>
  <c r="D67" i="80"/>
  <c r="C67" i="80"/>
  <c r="A67" i="80"/>
  <c r="I66" i="80"/>
  <c r="G66" i="80"/>
  <c r="F66" i="80"/>
  <c r="E66" i="80"/>
  <c r="D66" i="80"/>
  <c r="C66" i="80"/>
  <c r="A66" i="80"/>
  <c r="I65" i="80"/>
  <c r="G65" i="80"/>
  <c r="F65" i="80"/>
  <c r="E65" i="80"/>
  <c r="D65" i="80"/>
  <c r="C65" i="80"/>
  <c r="A65" i="80"/>
  <c r="I64" i="80"/>
  <c r="G64" i="80"/>
  <c r="F64" i="80"/>
  <c r="E64" i="80"/>
  <c r="D64" i="80"/>
  <c r="C64" i="80"/>
  <c r="A64" i="80"/>
  <c r="I63" i="80"/>
  <c r="G63" i="80"/>
  <c r="F63" i="80"/>
  <c r="E63" i="80"/>
  <c r="D63" i="80"/>
  <c r="C63" i="80"/>
  <c r="A63" i="80"/>
  <c r="I62" i="80"/>
  <c r="G62" i="80"/>
  <c r="F62" i="80"/>
  <c r="E62" i="80"/>
  <c r="D62" i="80"/>
  <c r="C62" i="80"/>
  <c r="A62" i="80"/>
  <c r="I61" i="80"/>
  <c r="G61" i="80"/>
  <c r="F61" i="80"/>
  <c r="E61" i="80"/>
  <c r="D61" i="80"/>
  <c r="C61" i="80"/>
  <c r="A61" i="80"/>
  <c r="I60" i="80"/>
  <c r="G60" i="80"/>
  <c r="F60" i="80"/>
  <c r="E60" i="80"/>
  <c r="D60" i="80"/>
  <c r="C60" i="80"/>
  <c r="A60" i="80"/>
  <c r="I59" i="80"/>
  <c r="G59" i="80"/>
  <c r="F59" i="80"/>
  <c r="E59" i="80"/>
  <c r="D59" i="80"/>
  <c r="C59" i="80"/>
  <c r="A59" i="80"/>
  <c r="I58" i="80"/>
  <c r="G58" i="80"/>
  <c r="F58" i="80"/>
  <c r="E58" i="80"/>
  <c r="D58" i="80"/>
  <c r="C58" i="80"/>
  <c r="A58" i="80"/>
  <c r="I57" i="80"/>
  <c r="G57" i="80"/>
  <c r="F57" i="80"/>
  <c r="E57" i="80"/>
  <c r="D57" i="80"/>
  <c r="C57" i="80"/>
  <c r="A57" i="80"/>
  <c r="I56" i="80"/>
  <c r="G56" i="80"/>
  <c r="F56" i="80"/>
  <c r="E56" i="80"/>
  <c r="D56" i="80"/>
  <c r="C56" i="80"/>
  <c r="A56" i="80"/>
  <c r="I55" i="80"/>
  <c r="G55" i="80"/>
  <c r="F55" i="80"/>
  <c r="E55" i="80"/>
  <c r="D55" i="80"/>
  <c r="C55" i="80"/>
  <c r="A55" i="80"/>
  <c r="I54" i="80"/>
  <c r="G54" i="80"/>
  <c r="F54" i="80"/>
  <c r="E54" i="80"/>
  <c r="D54" i="80"/>
  <c r="C54" i="80"/>
  <c r="A54" i="80"/>
  <c r="I53" i="80"/>
  <c r="G53" i="80"/>
  <c r="F53" i="80"/>
  <c r="E53" i="80"/>
  <c r="D53" i="80"/>
  <c r="C53" i="80"/>
  <c r="A53" i="80"/>
  <c r="I52" i="80"/>
  <c r="G52" i="80"/>
  <c r="F52" i="80"/>
  <c r="E52" i="80"/>
  <c r="D52" i="80"/>
  <c r="C52" i="80"/>
  <c r="A52" i="80"/>
  <c r="I51" i="80"/>
  <c r="G51" i="80"/>
  <c r="F51" i="80"/>
  <c r="E51" i="80"/>
  <c r="D51" i="80"/>
  <c r="C51" i="80"/>
  <c r="A51" i="80"/>
  <c r="I50" i="80"/>
  <c r="G50" i="80"/>
  <c r="F50" i="80"/>
  <c r="E50" i="80"/>
  <c r="D50" i="80"/>
  <c r="C50" i="80"/>
  <c r="A50" i="80"/>
  <c r="I49" i="80"/>
  <c r="G49" i="80"/>
  <c r="F49" i="80"/>
  <c r="E49" i="80"/>
  <c r="D49" i="80"/>
  <c r="C49" i="80"/>
  <c r="A49" i="80"/>
  <c r="I48" i="80"/>
  <c r="G48" i="80"/>
  <c r="F48" i="80"/>
  <c r="E48" i="80"/>
  <c r="D48" i="80"/>
  <c r="C48" i="80"/>
  <c r="A48" i="80"/>
  <c r="I47" i="80"/>
  <c r="G47" i="80"/>
  <c r="F47" i="80"/>
  <c r="E47" i="80"/>
  <c r="D47" i="80"/>
  <c r="C47" i="80"/>
  <c r="A47" i="80"/>
  <c r="I46" i="80"/>
  <c r="G46" i="80"/>
  <c r="F46" i="80"/>
  <c r="E46" i="80"/>
  <c r="D46" i="80"/>
  <c r="C46" i="80"/>
  <c r="A46" i="80"/>
  <c r="I45" i="80"/>
  <c r="G45" i="80"/>
  <c r="F45" i="80"/>
  <c r="E45" i="80"/>
  <c r="D45" i="80"/>
  <c r="C45" i="80"/>
  <c r="A45" i="80"/>
  <c r="I44" i="80"/>
  <c r="G44" i="80"/>
  <c r="F44" i="80"/>
  <c r="E44" i="80"/>
  <c r="D44" i="80"/>
  <c r="C44" i="80"/>
  <c r="A44" i="80"/>
  <c r="I43" i="80"/>
  <c r="G43" i="80"/>
  <c r="F43" i="80"/>
  <c r="E43" i="80"/>
  <c r="D43" i="80"/>
  <c r="C43" i="80"/>
  <c r="A43" i="80"/>
  <c r="I42" i="80"/>
  <c r="G42" i="80"/>
  <c r="F42" i="80"/>
  <c r="E42" i="80"/>
  <c r="D42" i="80"/>
  <c r="C42" i="80"/>
  <c r="A42" i="80"/>
  <c r="I41" i="80"/>
  <c r="G41" i="80"/>
  <c r="F41" i="80"/>
  <c r="E41" i="80"/>
  <c r="D41" i="80"/>
  <c r="C41" i="80"/>
  <c r="A41" i="80"/>
  <c r="I40" i="80"/>
  <c r="G40" i="80"/>
  <c r="F40" i="80"/>
  <c r="E40" i="80"/>
  <c r="D40" i="80"/>
  <c r="C40" i="80"/>
  <c r="A40" i="80"/>
  <c r="I39" i="80"/>
  <c r="G39" i="80"/>
  <c r="F39" i="80"/>
  <c r="E39" i="80"/>
  <c r="D39" i="80"/>
  <c r="C39" i="80"/>
  <c r="A39" i="80"/>
  <c r="I38" i="80"/>
  <c r="G38" i="80"/>
  <c r="F38" i="80"/>
  <c r="E38" i="80"/>
  <c r="D38" i="80"/>
  <c r="C38" i="80"/>
  <c r="A38" i="80"/>
  <c r="I37" i="80"/>
  <c r="G37" i="80"/>
  <c r="F37" i="80"/>
  <c r="E37" i="80"/>
  <c r="D37" i="80"/>
  <c r="C37" i="80"/>
  <c r="A37" i="80"/>
  <c r="I36" i="80"/>
  <c r="G36" i="80"/>
  <c r="F36" i="80"/>
  <c r="E36" i="80"/>
  <c r="D36" i="80"/>
  <c r="C36" i="80"/>
  <c r="A36" i="80"/>
  <c r="I35" i="80"/>
  <c r="G35" i="80"/>
  <c r="F35" i="80"/>
  <c r="E35" i="80"/>
  <c r="D35" i="80"/>
  <c r="C35" i="80"/>
  <c r="A35" i="80"/>
  <c r="I34" i="80"/>
  <c r="G34" i="80"/>
  <c r="F34" i="80"/>
  <c r="E34" i="80"/>
  <c r="D34" i="80"/>
  <c r="C34" i="80"/>
  <c r="A34" i="80"/>
  <c r="I33" i="80"/>
  <c r="G33" i="80"/>
  <c r="F33" i="80"/>
  <c r="E33" i="80"/>
  <c r="D33" i="80"/>
  <c r="C33" i="80"/>
  <c r="A33" i="80"/>
  <c r="I32" i="80"/>
  <c r="G32" i="80"/>
  <c r="F32" i="80"/>
  <c r="E32" i="80"/>
  <c r="D32" i="80"/>
  <c r="C32" i="80"/>
  <c r="A32" i="80"/>
  <c r="I31" i="80"/>
  <c r="G31" i="80"/>
  <c r="F31" i="80"/>
  <c r="E31" i="80"/>
  <c r="D31" i="80"/>
  <c r="C31" i="80"/>
  <c r="A31" i="80"/>
  <c r="I30" i="80"/>
  <c r="G30" i="80"/>
  <c r="F30" i="80"/>
  <c r="E30" i="80"/>
  <c r="D30" i="80"/>
  <c r="C30" i="80"/>
  <c r="A30" i="80"/>
  <c r="I29" i="80"/>
  <c r="G29" i="80"/>
  <c r="F29" i="80"/>
  <c r="E29" i="80"/>
  <c r="D29" i="80"/>
  <c r="C29" i="80"/>
  <c r="A29" i="80"/>
  <c r="I28" i="80"/>
  <c r="G28" i="80"/>
  <c r="F28" i="80"/>
  <c r="E28" i="80"/>
  <c r="D28" i="80"/>
  <c r="C28" i="80"/>
  <c r="A28" i="80"/>
  <c r="I27" i="80"/>
  <c r="G27" i="80"/>
  <c r="F27" i="80"/>
  <c r="E27" i="80"/>
  <c r="D27" i="80"/>
  <c r="C27" i="80"/>
  <c r="A27" i="80"/>
  <c r="I26" i="80"/>
  <c r="G26" i="80"/>
  <c r="F26" i="80"/>
  <c r="E26" i="80"/>
  <c r="D26" i="80"/>
  <c r="C26" i="80"/>
  <c r="A26" i="80"/>
  <c r="I25" i="80"/>
  <c r="G25" i="80"/>
  <c r="F25" i="80"/>
  <c r="E25" i="80"/>
  <c r="D25" i="80"/>
  <c r="C25" i="80"/>
  <c r="A25" i="80"/>
  <c r="I24" i="80"/>
  <c r="G24" i="80"/>
  <c r="F24" i="80"/>
  <c r="E24" i="80"/>
  <c r="D24" i="80"/>
  <c r="C24" i="80"/>
  <c r="A24" i="80"/>
  <c r="I23" i="80"/>
  <c r="G23" i="80"/>
  <c r="F23" i="80"/>
  <c r="E23" i="80"/>
  <c r="D23" i="80"/>
  <c r="C23" i="80"/>
  <c r="A23" i="80"/>
  <c r="I22" i="80"/>
  <c r="G22" i="80"/>
  <c r="F22" i="80"/>
  <c r="E22" i="80"/>
  <c r="D22" i="80"/>
  <c r="C22" i="80"/>
  <c r="A22" i="80"/>
  <c r="I21" i="80"/>
  <c r="G21" i="80"/>
  <c r="F21" i="80"/>
  <c r="E21" i="80"/>
  <c r="D21" i="80"/>
  <c r="C21" i="80"/>
  <c r="A21" i="80"/>
  <c r="I20" i="80"/>
  <c r="G20" i="80"/>
  <c r="F20" i="80"/>
  <c r="E20" i="80"/>
  <c r="D20" i="80"/>
  <c r="C20" i="80"/>
  <c r="A20" i="80"/>
  <c r="I19" i="80"/>
  <c r="G19" i="80"/>
  <c r="F19" i="80"/>
  <c r="E19" i="80"/>
  <c r="D19" i="80"/>
  <c r="C19" i="80"/>
  <c r="A19" i="80"/>
  <c r="I18" i="80"/>
  <c r="G18" i="80"/>
  <c r="F18" i="80"/>
  <c r="E18" i="80"/>
  <c r="D18" i="80"/>
  <c r="C18" i="80"/>
  <c r="A18" i="80"/>
  <c r="I17" i="80"/>
  <c r="G17" i="80"/>
  <c r="F17" i="80"/>
  <c r="E17" i="80"/>
  <c r="D17" i="80"/>
  <c r="C17" i="80"/>
  <c r="A17" i="80"/>
  <c r="I16" i="80"/>
  <c r="G16" i="80"/>
  <c r="F16" i="80"/>
  <c r="E16" i="80"/>
  <c r="D16" i="80"/>
  <c r="C16" i="80"/>
  <c r="A16" i="80"/>
  <c r="I15" i="80"/>
  <c r="G15" i="80"/>
  <c r="F15" i="80"/>
  <c r="E15" i="80"/>
  <c r="D15" i="80"/>
  <c r="C15" i="80"/>
  <c r="A15" i="80"/>
  <c r="I14" i="80"/>
  <c r="G14" i="80"/>
  <c r="F14" i="80"/>
  <c r="E14" i="80"/>
  <c r="D14" i="80"/>
  <c r="C14" i="80"/>
  <c r="A14" i="80"/>
  <c r="L1" i="80"/>
  <c r="I101" i="79"/>
  <c r="G101" i="79"/>
  <c r="F101" i="79"/>
  <c r="E101" i="79"/>
  <c r="D101" i="79"/>
  <c r="C101" i="79"/>
  <c r="A101" i="79"/>
  <c r="I100" i="79"/>
  <c r="G100" i="79"/>
  <c r="F100" i="79"/>
  <c r="E100" i="79"/>
  <c r="D100" i="79"/>
  <c r="C100" i="79"/>
  <c r="A100" i="79"/>
  <c r="I99" i="79"/>
  <c r="G99" i="79"/>
  <c r="F99" i="79"/>
  <c r="E99" i="79"/>
  <c r="D99" i="79"/>
  <c r="C99" i="79"/>
  <c r="A99" i="79"/>
  <c r="I98" i="79"/>
  <c r="G98" i="79"/>
  <c r="F98" i="79"/>
  <c r="E98" i="79"/>
  <c r="D98" i="79"/>
  <c r="C98" i="79"/>
  <c r="A98" i="79"/>
  <c r="I97" i="79"/>
  <c r="G97" i="79"/>
  <c r="F97" i="79"/>
  <c r="E97" i="79"/>
  <c r="D97" i="79"/>
  <c r="C97" i="79"/>
  <c r="A97" i="79"/>
  <c r="I96" i="79"/>
  <c r="G96" i="79"/>
  <c r="F96" i="79"/>
  <c r="E96" i="79"/>
  <c r="D96" i="79"/>
  <c r="C96" i="79"/>
  <c r="A96" i="79"/>
  <c r="I95" i="79"/>
  <c r="G95" i="79"/>
  <c r="F95" i="79"/>
  <c r="E95" i="79"/>
  <c r="D95" i="79"/>
  <c r="C95" i="79"/>
  <c r="A95" i="79"/>
  <c r="I94" i="79"/>
  <c r="G94" i="79"/>
  <c r="F94" i="79"/>
  <c r="E94" i="79"/>
  <c r="D94" i="79"/>
  <c r="C94" i="79"/>
  <c r="A94" i="79"/>
  <c r="I93" i="79"/>
  <c r="G93" i="79"/>
  <c r="F93" i="79"/>
  <c r="E93" i="79"/>
  <c r="D93" i="79"/>
  <c r="C93" i="79"/>
  <c r="A93" i="79"/>
  <c r="I92" i="79"/>
  <c r="G92" i="79"/>
  <c r="F92" i="79"/>
  <c r="E92" i="79"/>
  <c r="D92" i="79"/>
  <c r="C92" i="79"/>
  <c r="A92" i="79"/>
  <c r="I91" i="79"/>
  <c r="G91" i="79"/>
  <c r="F91" i="79"/>
  <c r="E91" i="79"/>
  <c r="D91" i="79"/>
  <c r="C91" i="79"/>
  <c r="A91" i="79"/>
  <c r="I90" i="79"/>
  <c r="G90" i="79"/>
  <c r="F90" i="79"/>
  <c r="E90" i="79"/>
  <c r="D90" i="79"/>
  <c r="C90" i="79"/>
  <c r="A90" i="79"/>
  <c r="G89" i="79"/>
  <c r="F89" i="79"/>
  <c r="E89" i="79"/>
  <c r="D89" i="79"/>
  <c r="C89" i="79"/>
  <c r="A89" i="79"/>
  <c r="G88" i="79"/>
  <c r="F88" i="79"/>
  <c r="E88" i="79"/>
  <c r="D88" i="79"/>
  <c r="C88" i="79"/>
  <c r="A88" i="79"/>
  <c r="G87" i="79"/>
  <c r="F87" i="79"/>
  <c r="E87" i="79"/>
  <c r="D87" i="79"/>
  <c r="C87" i="79"/>
  <c r="A87" i="79"/>
  <c r="G86" i="79"/>
  <c r="F86" i="79"/>
  <c r="E86" i="79"/>
  <c r="D86" i="79"/>
  <c r="C86" i="79"/>
  <c r="A86" i="79"/>
  <c r="G85" i="79"/>
  <c r="F85" i="79"/>
  <c r="E85" i="79"/>
  <c r="D85" i="79"/>
  <c r="C85" i="79"/>
  <c r="A85" i="79"/>
  <c r="G84" i="79"/>
  <c r="F84" i="79"/>
  <c r="E84" i="79"/>
  <c r="D84" i="79"/>
  <c r="C84" i="79"/>
  <c r="A84" i="79"/>
  <c r="G83" i="79"/>
  <c r="F83" i="79"/>
  <c r="E83" i="79"/>
  <c r="D83" i="79"/>
  <c r="C83" i="79"/>
  <c r="A83" i="79"/>
  <c r="G82" i="79"/>
  <c r="F82" i="79"/>
  <c r="E82" i="79"/>
  <c r="D82" i="79"/>
  <c r="C82" i="79"/>
  <c r="A82" i="79"/>
  <c r="G81" i="79"/>
  <c r="F81" i="79"/>
  <c r="E81" i="79"/>
  <c r="D81" i="79"/>
  <c r="C81" i="79"/>
  <c r="A81" i="79"/>
  <c r="G80" i="79"/>
  <c r="F80" i="79"/>
  <c r="E80" i="79"/>
  <c r="D80" i="79"/>
  <c r="C80" i="79"/>
  <c r="A80" i="79"/>
  <c r="G79" i="79"/>
  <c r="F79" i="79"/>
  <c r="E79" i="79"/>
  <c r="D79" i="79"/>
  <c r="C79" i="79"/>
  <c r="A79" i="79"/>
  <c r="G78" i="79"/>
  <c r="F78" i="79"/>
  <c r="E78" i="79"/>
  <c r="D78" i="79"/>
  <c r="C78" i="79"/>
  <c r="A78" i="79"/>
  <c r="G77" i="79"/>
  <c r="F77" i="79"/>
  <c r="E77" i="79"/>
  <c r="D77" i="79"/>
  <c r="C77" i="79"/>
  <c r="A77" i="79"/>
  <c r="G76" i="79"/>
  <c r="F76" i="79"/>
  <c r="E76" i="79"/>
  <c r="D76" i="79"/>
  <c r="C76" i="79"/>
  <c r="A76" i="79"/>
  <c r="G75" i="79"/>
  <c r="F75" i="79"/>
  <c r="E75" i="79"/>
  <c r="D75" i="79"/>
  <c r="C75" i="79"/>
  <c r="A75" i="79"/>
  <c r="G74" i="79"/>
  <c r="F74" i="79"/>
  <c r="E74" i="79"/>
  <c r="D74" i="79"/>
  <c r="C74" i="79"/>
  <c r="A74" i="79"/>
  <c r="G73" i="79"/>
  <c r="F73" i="79"/>
  <c r="E73" i="79"/>
  <c r="D73" i="79"/>
  <c r="C73" i="79"/>
  <c r="A73" i="79"/>
  <c r="G72" i="79"/>
  <c r="F72" i="79"/>
  <c r="E72" i="79"/>
  <c r="D72" i="79"/>
  <c r="C72" i="79"/>
  <c r="A72" i="79"/>
  <c r="G71" i="79"/>
  <c r="F71" i="79"/>
  <c r="E71" i="79"/>
  <c r="D71" i="79"/>
  <c r="C71" i="79"/>
  <c r="A71" i="79"/>
  <c r="G70" i="79"/>
  <c r="F70" i="79"/>
  <c r="E70" i="79"/>
  <c r="D70" i="79"/>
  <c r="C70" i="79"/>
  <c r="A70" i="79"/>
  <c r="G69" i="79"/>
  <c r="F69" i="79"/>
  <c r="E69" i="79"/>
  <c r="D69" i="79"/>
  <c r="C69" i="79"/>
  <c r="A69" i="79"/>
  <c r="G68" i="79"/>
  <c r="F68" i="79"/>
  <c r="E68" i="79"/>
  <c r="D68" i="79"/>
  <c r="C68" i="79"/>
  <c r="A68" i="79"/>
  <c r="G67" i="79"/>
  <c r="F67" i="79"/>
  <c r="E67" i="79"/>
  <c r="D67" i="79"/>
  <c r="C67" i="79"/>
  <c r="A67" i="79"/>
  <c r="G66" i="79"/>
  <c r="F66" i="79"/>
  <c r="E66" i="79"/>
  <c r="D66" i="79"/>
  <c r="C66" i="79"/>
  <c r="A66" i="79"/>
  <c r="G65" i="79"/>
  <c r="F65" i="79"/>
  <c r="E65" i="79"/>
  <c r="D65" i="79"/>
  <c r="C65" i="79"/>
  <c r="A65" i="79"/>
  <c r="G64" i="79"/>
  <c r="F64" i="79"/>
  <c r="E64" i="79"/>
  <c r="D64" i="79"/>
  <c r="C64" i="79"/>
  <c r="A64" i="79"/>
  <c r="G63" i="79"/>
  <c r="F63" i="79"/>
  <c r="E63" i="79"/>
  <c r="D63" i="79"/>
  <c r="C63" i="79"/>
  <c r="A63" i="79"/>
  <c r="G62" i="79"/>
  <c r="F62" i="79"/>
  <c r="E62" i="79"/>
  <c r="D62" i="79"/>
  <c r="C62" i="79"/>
  <c r="A62" i="79"/>
  <c r="G61" i="79"/>
  <c r="F61" i="79"/>
  <c r="E61" i="79"/>
  <c r="D61" i="79"/>
  <c r="C61" i="79"/>
  <c r="A61" i="79"/>
  <c r="G60" i="79"/>
  <c r="F60" i="79"/>
  <c r="E60" i="79"/>
  <c r="D60" i="79"/>
  <c r="C60" i="79"/>
  <c r="A60" i="79"/>
  <c r="G59" i="79"/>
  <c r="F59" i="79"/>
  <c r="E59" i="79"/>
  <c r="D59" i="79"/>
  <c r="C59" i="79"/>
  <c r="A59" i="79"/>
  <c r="G58" i="79"/>
  <c r="F58" i="79"/>
  <c r="E58" i="79"/>
  <c r="D58" i="79"/>
  <c r="C58" i="79"/>
  <c r="A58" i="79"/>
  <c r="G57" i="79"/>
  <c r="F57" i="79"/>
  <c r="E57" i="79"/>
  <c r="D57" i="79"/>
  <c r="C57" i="79"/>
  <c r="A57" i="79"/>
  <c r="G56" i="79"/>
  <c r="F56" i="79"/>
  <c r="E56" i="79"/>
  <c r="D56" i="79"/>
  <c r="C56" i="79"/>
  <c r="A56" i="79"/>
  <c r="G55" i="79"/>
  <c r="F55" i="79"/>
  <c r="E55" i="79"/>
  <c r="D55" i="79"/>
  <c r="C55" i="79"/>
  <c r="A55" i="79"/>
  <c r="G54" i="79"/>
  <c r="F54" i="79"/>
  <c r="E54" i="79"/>
  <c r="D54" i="79"/>
  <c r="C54" i="79"/>
  <c r="A54" i="79"/>
  <c r="G53" i="79"/>
  <c r="F53" i="79"/>
  <c r="E53" i="79"/>
  <c r="D53" i="79"/>
  <c r="C53" i="79"/>
  <c r="A53" i="79"/>
  <c r="G52" i="79"/>
  <c r="F52" i="79"/>
  <c r="E52" i="79"/>
  <c r="D52" i="79"/>
  <c r="C52" i="79"/>
  <c r="A52" i="79"/>
  <c r="G51" i="79"/>
  <c r="F51" i="79"/>
  <c r="E51" i="79"/>
  <c r="D51" i="79"/>
  <c r="C51" i="79"/>
  <c r="A51" i="79"/>
  <c r="G50" i="79"/>
  <c r="F50" i="79"/>
  <c r="E50" i="79"/>
  <c r="D50" i="79"/>
  <c r="C50" i="79"/>
  <c r="A50" i="79"/>
  <c r="G49" i="79"/>
  <c r="F49" i="79"/>
  <c r="E49" i="79"/>
  <c r="D49" i="79"/>
  <c r="C49" i="79"/>
  <c r="A49" i="79"/>
  <c r="G48" i="79"/>
  <c r="F48" i="79"/>
  <c r="E48" i="79"/>
  <c r="D48" i="79"/>
  <c r="C48" i="79"/>
  <c r="A48" i="79"/>
  <c r="G47" i="79"/>
  <c r="F47" i="79"/>
  <c r="E47" i="79"/>
  <c r="D47" i="79"/>
  <c r="C47" i="79"/>
  <c r="A47" i="79"/>
  <c r="G46" i="79"/>
  <c r="F46" i="79"/>
  <c r="E46" i="79"/>
  <c r="D46" i="79"/>
  <c r="C46" i="79"/>
  <c r="A46" i="79"/>
  <c r="G45" i="79"/>
  <c r="F45" i="79"/>
  <c r="E45" i="79"/>
  <c r="A45" i="79"/>
  <c r="G44" i="79"/>
  <c r="F44" i="79"/>
  <c r="E44" i="79"/>
  <c r="D44" i="79"/>
  <c r="C44" i="79"/>
  <c r="A44" i="79"/>
  <c r="G43" i="79"/>
  <c r="F43" i="79"/>
  <c r="E43" i="79"/>
  <c r="D43" i="79"/>
  <c r="C43" i="79"/>
  <c r="A43" i="79"/>
  <c r="G42" i="79"/>
  <c r="F42" i="79"/>
  <c r="E42" i="79"/>
  <c r="D42" i="79"/>
  <c r="C42" i="79"/>
  <c r="A42" i="79"/>
  <c r="G41" i="79"/>
  <c r="F41" i="79"/>
  <c r="E41" i="79"/>
  <c r="D41" i="79"/>
  <c r="C41" i="79"/>
  <c r="A41" i="79"/>
  <c r="G40" i="79"/>
  <c r="F40" i="79"/>
  <c r="E40" i="79"/>
  <c r="D40" i="79"/>
  <c r="A40" i="79"/>
  <c r="G39" i="79"/>
  <c r="F39" i="79"/>
  <c r="E39" i="79"/>
  <c r="A39" i="79"/>
  <c r="G38" i="79"/>
  <c r="F38" i="79"/>
  <c r="E38" i="79"/>
  <c r="D38" i="79"/>
  <c r="C38" i="79"/>
  <c r="A38" i="79"/>
  <c r="G37" i="79"/>
  <c r="F37" i="79"/>
  <c r="E37" i="79"/>
  <c r="D37" i="79"/>
  <c r="C37" i="79"/>
  <c r="A37" i="79"/>
  <c r="G36" i="79"/>
  <c r="F36" i="79"/>
  <c r="E36" i="79"/>
  <c r="D36" i="79"/>
  <c r="C36" i="79"/>
  <c r="A36" i="79"/>
  <c r="G35" i="79"/>
  <c r="F35" i="79"/>
  <c r="E35" i="79"/>
  <c r="D35" i="79"/>
  <c r="C35" i="79"/>
  <c r="A35" i="79"/>
  <c r="G34" i="79"/>
  <c r="F34" i="79"/>
  <c r="E34" i="79"/>
  <c r="D34" i="79"/>
  <c r="C34" i="79"/>
  <c r="A34" i="79"/>
  <c r="G33" i="79"/>
  <c r="F33" i="79"/>
  <c r="E33" i="79"/>
  <c r="D33" i="79"/>
  <c r="C33" i="79"/>
  <c r="A33" i="79"/>
  <c r="G32" i="79"/>
  <c r="F32" i="79"/>
  <c r="E32" i="79"/>
  <c r="D32" i="79"/>
  <c r="C32" i="79"/>
  <c r="A32" i="79"/>
  <c r="G31" i="79"/>
  <c r="F31" i="79"/>
  <c r="E31" i="79"/>
  <c r="D31" i="79"/>
  <c r="C31" i="79"/>
  <c r="A31" i="79"/>
  <c r="G30" i="79"/>
  <c r="F30" i="79"/>
  <c r="E30" i="79"/>
  <c r="D30" i="79"/>
  <c r="C30" i="79"/>
  <c r="A30" i="79"/>
  <c r="G29" i="79"/>
  <c r="F29" i="79"/>
  <c r="E29" i="79"/>
  <c r="D29" i="79"/>
  <c r="C29" i="79"/>
  <c r="A29" i="79"/>
  <c r="G28" i="79"/>
  <c r="F28" i="79"/>
  <c r="E28" i="79"/>
  <c r="D28" i="79"/>
  <c r="C28" i="79"/>
  <c r="A28" i="79"/>
  <c r="L1" i="79"/>
  <c r="I100" i="78"/>
  <c r="G100" i="78"/>
  <c r="F100" i="78"/>
  <c r="E100" i="78"/>
  <c r="D100" i="78"/>
  <c r="C100" i="78"/>
  <c r="A100" i="78"/>
  <c r="I99" i="78"/>
  <c r="G99" i="78"/>
  <c r="F99" i="78"/>
  <c r="E99" i="78"/>
  <c r="D99" i="78"/>
  <c r="C99" i="78"/>
  <c r="A99" i="78"/>
  <c r="I98" i="78"/>
  <c r="G98" i="78"/>
  <c r="F98" i="78"/>
  <c r="E98" i="78"/>
  <c r="D98" i="78"/>
  <c r="C98" i="78"/>
  <c r="A98" i="78"/>
  <c r="I97" i="78"/>
  <c r="G97" i="78"/>
  <c r="F97" i="78"/>
  <c r="E97" i="78"/>
  <c r="D97" i="78"/>
  <c r="C97" i="78"/>
  <c r="A97" i="78"/>
  <c r="I96" i="78"/>
  <c r="G96" i="78"/>
  <c r="F96" i="78"/>
  <c r="E96" i="78"/>
  <c r="D96" i="78"/>
  <c r="C96" i="78"/>
  <c r="A96" i="78"/>
  <c r="I95" i="78"/>
  <c r="G95" i="78"/>
  <c r="F95" i="78"/>
  <c r="E95" i="78"/>
  <c r="D95" i="78"/>
  <c r="C95" i="78"/>
  <c r="A95" i="78"/>
  <c r="I94" i="78"/>
  <c r="G94" i="78"/>
  <c r="F94" i="78"/>
  <c r="E94" i="78"/>
  <c r="D94" i="78"/>
  <c r="C94" i="78"/>
  <c r="A94" i="78"/>
  <c r="I93" i="78"/>
  <c r="G93" i="78"/>
  <c r="F93" i="78"/>
  <c r="E93" i="78"/>
  <c r="D93" i="78"/>
  <c r="C93" i="78"/>
  <c r="A93" i="78"/>
  <c r="I92" i="78"/>
  <c r="G92" i="78"/>
  <c r="F92" i="78"/>
  <c r="E92" i="78"/>
  <c r="D92" i="78"/>
  <c r="C92" i="78"/>
  <c r="A92" i="78"/>
  <c r="I91" i="78"/>
  <c r="G91" i="78"/>
  <c r="F91" i="78"/>
  <c r="E91" i="78"/>
  <c r="D91" i="78"/>
  <c r="C91" i="78"/>
  <c r="A91" i="78"/>
  <c r="I90" i="78"/>
  <c r="G90" i="78"/>
  <c r="F90" i="78"/>
  <c r="E90" i="78"/>
  <c r="D90" i="78"/>
  <c r="C90" i="78"/>
  <c r="A90" i="78"/>
  <c r="I89" i="78"/>
  <c r="G89" i="78"/>
  <c r="F89" i="78"/>
  <c r="E89" i="78"/>
  <c r="D89" i="78"/>
  <c r="C89" i="78"/>
  <c r="A89" i="78"/>
  <c r="I88" i="78"/>
  <c r="G88" i="78"/>
  <c r="F88" i="78"/>
  <c r="E88" i="78"/>
  <c r="D88" i="78"/>
  <c r="C88" i="78"/>
  <c r="A88" i="78"/>
  <c r="I87" i="78"/>
  <c r="G87" i="78"/>
  <c r="F87" i="78"/>
  <c r="E87" i="78"/>
  <c r="D87" i="78"/>
  <c r="C87" i="78"/>
  <c r="A87" i="78"/>
  <c r="I86" i="78"/>
  <c r="G86" i="78"/>
  <c r="F86" i="78"/>
  <c r="E86" i="78"/>
  <c r="D86" i="78"/>
  <c r="C86" i="78"/>
  <c r="A86" i="78"/>
  <c r="I85" i="78"/>
  <c r="G85" i="78"/>
  <c r="F85" i="78"/>
  <c r="E85" i="78"/>
  <c r="D85" i="78"/>
  <c r="C85" i="78"/>
  <c r="A85" i="78"/>
  <c r="I84" i="78"/>
  <c r="G84" i="78"/>
  <c r="F84" i="78"/>
  <c r="E84" i="78"/>
  <c r="D84" i="78"/>
  <c r="C84" i="78"/>
  <c r="A84" i="78"/>
  <c r="I83" i="78"/>
  <c r="G83" i="78"/>
  <c r="F83" i="78"/>
  <c r="E83" i="78"/>
  <c r="D83" i="78"/>
  <c r="C83" i="78"/>
  <c r="A83" i="78"/>
  <c r="I82" i="78"/>
  <c r="G82" i="78"/>
  <c r="F82" i="78"/>
  <c r="E82" i="78"/>
  <c r="D82" i="78"/>
  <c r="C82" i="78"/>
  <c r="A82" i="78"/>
  <c r="I81" i="78"/>
  <c r="G81" i="78"/>
  <c r="F81" i="78"/>
  <c r="E81" i="78"/>
  <c r="D81" i="78"/>
  <c r="C81" i="78"/>
  <c r="A81" i="78"/>
  <c r="I80" i="78"/>
  <c r="G80" i="78"/>
  <c r="F80" i="78"/>
  <c r="E80" i="78"/>
  <c r="D80" i="78"/>
  <c r="C80" i="78"/>
  <c r="A80" i="78"/>
  <c r="I79" i="78"/>
  <c r="G79" i="78"/>
  <c r="F79" i="78"/>
  <c r="E79" i="78"/>
  <c r="D79" i="78"/>
  <c r="C79" i="78"/>
  <c r="A79" i="78"/>
  <c r="I78" i="78"/>
  <c r="G78" i="78"/>
  <c r="F78" i="78"/>
  <c r="E78" i="78"/>
  <c r="D78" i="78"/>
  <c r="C78" i="78"/>
  <c r="A78" i="78"/>
  <c r="I77" i="78"/>
  <c r="G77" i="78"/>
  <c r="F77" i="78"/>
  <c r="E77" i="78"/>
  <c r="D77" i="78"/>
  <c r="C77" i="78"/>
  <c r="A77" i="78"/>
  <c r="I76" i="78"/>
  <c r="G76" i="78"/>
  <c r="F76" i="78"/>
  <c r="E76" i="78"/>
  <c r="D76" i="78"/>
  <c r="C76" i="78"/>
  <c r="A76" i="78"/>
  <c r="I75" i="78"/>
  <c r="G75" i="78"/>
  <c r="F75" i="78"/>
  <c r="E75" i="78"/>
  <c r="D75" i="78"/>
  <c r="C75" i="78"/>
  <c r="A75" i="78"/>
  <c r="I74" i="78"/>
  <c r="G74" i="78"/>
  <c r="F74" i="78"/>
  <c r="E74" i="78"/>
  <c r="D74" i="78"/>
  <c r="C74" i="78"/>
  <c r="A74" i="78"/>
  <c r="I73" i="78"/>
  <c r="G73" i="78"/>
  <c r="F73" i="78"/>
  <c r="E73" i="78"/>
  <c r="D73" i="78"/>
  <c r="C73" i="78"/>
  <c r="A73" i="78"/>
  <c r="I72" i="78"/>
  <c r="G72" i="78"/>
  <c r="F72" i="78"/>
  <c r="E72" i="78"/>
  <c r="D72" i="78"/>
  <c r="C72" i="78"/>
  <c r="A72" i="78"/>
  <c r="I71" i="78"/>
  <c r="G71" i="78"/>
  <c r="F71" i="78"/>
  <c r="E71" i="78"/>
  <c r="D71" i="78"/>
  <c r="C71" i="78"/>
  <c r="A71" i="78"/>
  <c r="I70" i="78"/>
  <c r="G70" i="78"/>
  <c r="F70" i="78"/>
  <c r="E70" i="78"/>
  <c r="D70" i="78"/>
  <c r="C70" i="78"/>
  <c r="A70" i="78"/>
  <c r="I69" i="78"/>
  <c r="G69" i="78"/>
  <c r="F69" i="78"/>
  <c r="E69" i="78"/>
  <c r="D69" i="78"/>
  <c r="C69" i="78"/>
  <c r="A69" i="78"/>
  <c r="I68" i="78"/>
  <c r="G68" i="78"/>
  <c r="F68" i="78"/>
  <c r="E68" i="78"/>
  <c r="D68" i="78"/>
  <c r="C68" i="78"/>
  <c r="A68" i="78"/>
  <c r="I67" i="78"/>
  <c r="G67" i="78"/>
  <c r="F67" i="78"/>
  <c r="E67" i="78"/>
  <c r="D67" i="78"/>
  <c r="C67" i="78"/>
  <c r="A67" i="78"/>
  <c r="I66" i="78"/>
  <c r="G66" i="78"/>
  <c r="F66" i="78"/>
  <c r="E66" i="78"/>
  <c r="D66" i="78"/>
  <c r="C66" i="78"/>
  <c r="A66" i="78"/>
  <c r="I65" i="78"/>
  <c r="G65" i="78"/>
  <c r="F65" i="78"/>
  <c r="E65" i="78"/>
  <c r="D65" i="78"/>
  <c r="C65" i="78"/>
  <c r="A65" i="78"/>
  <c r="I64" i="78"/>
  <c r="G64" i="78"/>
  <c r="F64" i="78"/>
  <c r="E64" i="78"/>
  <c r="D64" i="78"/>
  <c r="C64" i="78"/>
  <c r="A64" i="78"/>
  <c r="I63" i="78"/>
  <c r="G63" i="78"/>
  <c r="F63" i="78"/>
  <c r="E63" i="78"/>
  <c r="D63" i="78"/>
  <c r="C63" i="78"/>
  <c r="A63" i="78"/>
  <c r="I62" i="78"/>
  <c r="G62" i="78"/>
  <c r="F62" i="78"/>
  <c r="E62" i="78"/>
  <c r="D62" i="78"/>
  <c r="C62" i="78"/>
  <c r="A62" i="78"/>
  <c r="I61" i="78"/>
  <c r="G61" i="78"/>
  <c r="F61" i="78"/>
  <c r="E61" i="78"/>
  <c r="D61" i="78"/>
  <c r="C61" i="78"/>
  <c r="A61" i="78"/>
  <c r="I60" i="78"/>
  <c r="G60" i="78"/>
  <c r="F60" i="78"/>
  <c r="E60" i="78"/>
  <c r="D60" i="78"/>
  <c r="C60" i="78"/>
  <c r="A60" i="78"/>
  <c r="I59" i="78"/>
  <c r="G59" i="78"/>
  <c r="F59" i="78"/>
  <c r="E59" i="78"/>
  <c r="D59" i="78"/>
  <c r="C59" i="78"/>
  <c r="A59" i="78"/>
  <c r="I58" i="78"/>
  <c r="G58" i="78"/>
  <c r="F58" i="78"/>
  <c r="E58" i="78"/>
  <c r="D58" i="78"/>
  <c r="C58" i="78"/>
  <c r="A58" i="78"/>
  <c r="I57" i="78"/>
  <c r="G57" i="78"/>
  <c r="F57" i="78"/>
  <c r="E57" i="78"/>
  <c r="D57" i="78"/>
  <c r="C57" i="78"/>
  <c r="A57" i="78"/>
  <c r="I56" i="78"/>
  <c r="G56" i="78"/>
  <c r="F56" i="78"/>
  <c r="E56" i="78"/>
  <c r="D56" i="78"/>
  <c r="C56" i="78"/>
  <c r="A56" i="78"/>
  <c r="I55" i="78"/>
  <c r="G55" i="78"/>
  <c r="F55" i="78"/>
  <c r="E55" i="78"/>
  <c r="D55" i="78"/>
  <c r="C55" i="78"/>
  <c r="A55" i="78"/>
  <c r="I54" i="78"/>
  <c r="G54" i="78"/>
  <c r="F54" i="78"/>
  <c r="E54" i="78"/>
  <c r="D54" i="78"/>
  <c r="C54" i="78"/>
  <c r="A54" i="78"/>
  <c r="I53" i="78"/>
  <c r="G53" i="78"/>
  <c r="F53" i="78"/>
  <c r="E53" i="78"/>
  <c r="D53" i="78"/>
  <c r="C53" i="78"/>
  <c r="A53" i="78"/>
  <c r="I52" i="78"/>
  <c r="G52" i="78"/>
  <c r="F52" i="78"/>
  <c r="E52" i="78"/>
  <c r="D52" i="78"/>
  <c r="C52" i="78"/>
  <c r="A52" i="78"/>
  <c r="I51" i="78"/>
  <c r="G51" i="78"/>
  <c r="F51" i="78"/>
  <c r="E51" i="78"/>
  <c r="D51" i="78"/>
  <c r="C51" i="78"/>
  <c r="A51" i="78"/>
  <c r="I50" i="78"/>
  <c r="G50" i="78"/>
  <c r="F50" i="78"/>
  <c r="E50" i="78"/>
  <c r="D50" i="78"/>
  <c r="C50" i="78"/>
  <c r="A50" i="78"/>
  <c r="I49" i="78"/>
  <c r="G49" i="78"/>
  <c r="F49" i="78"/>
  <c r="E49" i="78"/>
  <c r="D49" i="78"/>
  <c r="C49" i="78"/>
  <c r="A49" i="78"/>
  <c r="I48" i="78"/>
  <c r="G48" i="78"/>
  <c r="F48" i="78"/>
  <c r="E48" i="78"/>
  <c r="D48" i="78"/>
  <c r="C48" i="78"/>
  <c r="A48" i="78"/>
  <c r="I47" i="78"/>
  <c r="G47" i="78"/>
  <c r="F47" i="78"/>
  <c r="E47" i="78"/>
  <c r="D47" i="78"/>
  <c r="C47" i="78"/>
  <c r="A47" i="78"/>
  <c r="I46" i="78"/>
  <c r="G46" i="78"/>
  <c r="F46" i="78"/>
  <c r="E46" i="78"/>
  <c r="D46" i="78"/>
  <c r="C46" i="78"/>
  <c r="A46" i="78"/>
  <c r="I45" i="78"/>
  <c r="G45" i="78"/>
  <c r="F45" i="78"/>
  <c r="E45" i="78"/>
  <c r="D45" i="78"/>
  <c r="C45" i="78"/>
  <c r="A45" i="78"/>
  <c r="I44" i="78"/>
  <c r="G44" i="78"/>
  <c r="F44" i="78"/>
  <c r="E44" i="78"/>
  <c r="D44" i="78"/>
  <c r="C44" i="78"/>
  <c r="A44" i="78"/>
  <c r="I43" i="78"/>
  <c r="G43" i="78"/>
  <c r="F43" i="78"/>
  <c r="E43" i="78"/>
  <c r="D43" i="78"/>
  <c r="C43" i="78"/>
  <c r="A43" i="78"/>
  <c r="I42" i="78"/>
  <c r="G42" i="78"/>
  <c r="F42" i="78"/>
  <c r="E42" i="78"/>
  <c r="D42" i="78"/>
  <c r="C42" i="78"/>
  <c r="A42" i="78"/>
  <c r="I41" i="78"/>
  <c r="G41" i="78"/>
  <c r="F41" i="78"/>
  <c r="E41" i="78"/>
  <c r="D41" i="78"/>
  <c r="C41" i="78"/>
  <c r="A41" i="78"/>
  <c r="I40" i="78"/>
  <c r="G40" i="78"/>
  <c r="F40" i="78"/>
  <c r="E40" i="78"/>
  <c r="D40" i="78"/>
  <c r="C40" i="78"/>
  <c r="A40" i="78"/>
  <c r="I39" i="78"/>
  <c r="G39" i="78"/>
  <c r="F39" i="78"/>
  <c r="E39" i="78"/>
  <c r="D39" i="78"/>
  <c r="C39" i="78"/>
  <c r="A39" i="78"/>
  <c r="I38" i="78"/>
  <c r="G38" i="78"/>
  <c r="F38" i="78"/>
  <c r="E38" i="78"/>
  <c r="D38" i="78"/>
  <c r="C38" i="78"/>
  <c r="A38" i="78"/>
  <c r="I37" i="78"/>
  <c r="G37" i="78"/>
  <c r="F37" i="78"/>
  <c r="E37" i="78"/>
  <c r="D37" i="78"/>
  <c r="C37" i="78"/>
  <c r="A37" i="78"/>
  <c r="I36" i="78"/>
  <c r="G36" i="78"/>
  <c r="F36" i="78"/>
  <c r="E36" i="78"/>
  <c r="D36" i="78"/>
  <c r="C36" i="78"/>
  <c r="A36" i="78"/>
  <c r="I35" i="78"/>
  <c r="G35" i="78"/>
  <c r="F35" i="78"/>
  <c r="E35" i="78"/>
  <c r="D35" i="78"/>
  <c r="C35" i="78"/>
  <c r="A35" i="78"/>
  <c r="I34" i="78"/>
  <c r="G34" i="78"/>
  <c r="F34" i="78"/>
  <c r="E34" i="78"/>
  <c r="D34" i="78"/>
  <c r="C34" i="78"/>
  <c r="A34" i="78"/>
  <c r="I33" i="78"/>
  <c r="G33" i="78"/>
  <c r="F33" i="78"/>
  <c r="E33" i="78"/>
  <c r="D33" i="78"/>
  <c r="C33" i="78"/>
  <c r="A33" i="78"/>
  <c r="I32" i="78"/>
  <c r="G32" i="78"/>
  <c r="F32" i="78"/>
  <c r="E32" i="78"/>
  <c r="D32" i="78"/>
  <c r="C32" i="78"/>
  <c r="A32" i="78"/>
  <c r="I31" i="78"/>
  <c r="G31" i="78"/>
  <c r="F31" i="78"/>
  <c r="E31" i="78"/>
  <c r="D31" i="78"/>
  <c r="C31" i="78"/>
  <c r="A31" i="78"/>
  <c r="I30" i="78"/>
  <c r="G30" i="78"/>
  <c r="F30" i="78"/>
  <c r="E30" i="78"/>
  <c r="D30" i="78"/>
  <c r="C30" i="78"/>
  <c r="A30" i="78"/>
  <c r="I29" i="78"/>
  <c r="G29" i="78"/>
  <c r="F29" i="78"/>
  <c r="E29" i="78"/>
  <c r="D29" i="78"/>
  <c r="C29" i="78"/>
  <c r="A29" i="78"/>
  <c r="I28" i="78"/>
  <c r="G28" i="78"/>
  <c r="F28" i="78"/>
  <c r="E28" i="78"/>
  <c r="D28" i="78"/>
  <c r="C28" i="78"/>
  <c r="A28" i="78"/>
  <c r="I27" i="78"/>
  <c r="G27" i="78"/>
  <c r="F27" i="78"/>
  <c r="E27" i="78"/>
  <c r="D27" i="78"/>
  <c r="C27" i="78"/>
  <c r="A27" i="78"/>
  <c r="I26" i="78"/>
  <c r="G26" i="78"/>
  <c r="F26" i="78"/>
  <c r="E26" i="78"/>
  <c r="D26" i="78"/>
  <c r="C26" i="78"/>
  <c r="A26" i="78"/>
  <c r="I25" i="78"/>
  <c r="G25" i="78"/>
  <c r="F25" i="78"/>
  <c r="E25" i="78"/>
  <c r="D25" i="78"/>
  <c r="C25" i="78"/>
  <c r="A25" i="78"/>
  <c r="I24" i="78"/>
  <c r="G24" i="78"/>
  <c r="F24" i="78"/>
  <c r="E24" i="78"/>
  <c r="D24" i="78"/>
  <c r="C24" i="78"/>
  <c r="A24" i="78"/>
  <c r="I23" i="78"/>
  <c r="G23" i="78"/>
  <c r="F23" i="78"/>
  <c r="E23" i="78"/>
  <c r="D23" i="78"/>
  <c r="C23" i="78"/>
  <c r="A23" i="78"/>
  <c r="I22" i="78"/>
  <c r="G22" i="78"/>
  <c r="F22" i="78"/>
  <c r="E22" i="78"/>
  <c r="D22" i="78"/>
  <c r="C22" i="78"/>
  <c r="A22" i="78"/>
  <c r="I21" i="78"/>
  <c r="G21" i="78"/>
  <c r="F21" i="78"/>
  <c r="E21" i="78"/>
  <c r="D21" i="78"/>
  <c r="C21" i="78"/>
  <c r="A21" i="78"/>
  <c r="I20" i="78"/>
  <c r="G20" i="78"/>
  <c r="F20" i="78"/>
  <c r="E20" i="78"/>
  <c r="D20" i="78"/>
  <c r="C20" i="78"/>
  <c r="A20" i="78"/>
  <c r="I19" i="78"/>
  <c r="G19" i="78"/>
  <c r="F19" i="78"/>
  <c r="E19" i="78"/>
  <c r="D19" i="78"/>
  <c r="C19" i="78"/>
  <c r="A19" i="78"/>
  <c r="I18" i="78"/>
  <c r="G18" i="78"/>
  <c r="F18" i="78"/>
  <c r="E18" i="78"/>
  <c r="D18" i="78"/>
  <c r="C18" i="78"/>
  <c r="A18" i="78"/>
  <c r="I17" i="78"/>
  <c r="G17" i="78"/>
  <c r="F17" i="78"/>
  <c r="E17" i="78"/>
  <c r="D17" i="78"/>
  <c r="C17" i="78"/>
  <c r="A17" i="78"/>
  <c r="I16" i="78"/>
  <c r="G16" i="78"/>
  <c r="F16" i="78"/>
  <c r="E16" i="78"/>
  <c r="D16" i="78"/>
  <c r="C16" i="78"/>
  <c r="A16" i="78"/>
  <c r="I15" i="78"/>
  <c r="G15" i="78"/>
  <c r="F15" i="78"/>
  <c r="E15" i="78"/>
  <c r="D15" i="78"/>
  <c r="C15" i="78"/>
  <c r="A15" i="78"/>
  <c r="I14" i="78"/>
  <c r="G14" i="78"/>
  <c r="F14" i="78"/>
  <c r="E14" i="78"/>
  <c r="D14" i="78"/>
  <c r="C14" i="78"/>
  <c r="A14" i="78"/>
  <c r="L1" i="78"/>
  <c r="I100" i="77"/>
  <c r="G100" i="77"/>
  <c r="F100" i="77"/>
  <c r="E100" i="77"/>
  <c r="D100" i="77"/>
  <c r="C100" i="77"/>
  <c r="A100" i="77"/>
  <c r="I99" i="77"/>
  <c r="G99" i="77"/>
  <c r="F99" i="77"/>
  <c r="E99" i="77"/>
  <c r="D99" i="77"/>
  <c r="C99" i="77"/>
  <c r="A99" i="77"/>
  <c r="I98" i="77"/>
  <c r="G98" i="77"/>
  <c r="F98" i="77"/>
  <c r="E98" i="77"/>
  <c r="D98" i="77"/>
  <c r="C98" i="77"/>
  <c r="A98" i="77"/>
  <c r="I97" i="77"/>
  <c r="G97" i="77"/>
  <c r="F97" i="77"/>
  <c r="E97" i="77"/>
  <c r="D97" i="77"/>
  <c r="C97" i="77"/>
  <c r="A97" i="77"/>
  <c r="I96" i="77"/>
  <c r="G96" i="77"/>
  <c r="F96" i="77"/>
  <c r="E96" i="77"/>
  <c r="D96" i="77"/>
  <c r="C96" i="77"/>
  <c r="A96" i="77"/>
  <c r="I95" i="77"/>
  <c r="G95" i="77"/>
  <c r="F95" i="77"/>
  <c r="E95" i="77"/>
  <c r="D95" i="77"/>
  <c r="C95" i="77"/>
  <c r="A95" i="77"/>
  <c r="I94" i="77"/>
  <c r="G94" i="77"/>
  <c r="F94" i="77"/>
  <c r="E94" i="77"/>
  <c r="D94" i="77"/>
  <c r="C94" i="77"/>
  <c r="A94" i="77"/>
  <c r="I93" i="77"/>
  <c r="G93" i="77"/>
  <c r="F93" i="77"/>
  <c r="E93" i="77"/>
  <c r="D93" i="77"/>
  <c r="C93" i="77"/>
  <c r="A93" i="77"/>
  <c r="I92" i="77"/>
  <c r="G92" i="77"/>
  <c r="F92" i="77"/>
  <c r="E92" i="77"/>
  <c r="D92" i="77"/>
  <c r="C92" i="77"/>
  <c r="A92" i="77"/>
  <c r="I91" i="77"/>
  <c r="G91" i="77"/>
  <c r="F91" i="77"/>
  <c r="E91" i="77"/>
  <c r="D91" i="77"/>
  <c r="C91" i="77"/>
  <c r="A91" i="77"/>
  <c r="I90" i="77"/>
  <c r="G90" i="77"/>
  <c r="F90" i="77"/>
  <c r="E90" i="77"/>
  <c r="D90" i="77"/>
  <c r="C90" i="77"/>
  <c r="A90" i="77"/>
  <c r="I89" i="77"/>
  <c r="G89" i="77"/>
  <c r="F89" i="77"/>
  <c r="E89" i="77"/>
  <c r="D89" i="77"/>
  <c r="C89" i="77"/>
  <c r="A89" i="77"/>
  <c r="I88" i="77"/>
  <c r="G88" i="77"/>
  <c r="F88" i="77"/>
  <c r="E88" i="77"/>
  <c r="D88" i="77"/>
  <c r="C88" i="77"/>
  <c r="A88" i="77"/>
  <c r="I87" i="77"/>
  <c r="G87" i="77"/>
  <c r="F87" i="77"/>
  <c r="E87" i="77"/>
  <c r="D87" i="77"/>
  <c r="C87" i="77"/>
  <c r="A87" i="77"/>
  <c r="I86" i="77"/>
  <c r="G86" i="77"/>
  <c r="F86" i="77"/>
  <c r="E86" i="77"/>
  <c r="D86" i="77"/>
  <c r="C86" i="77"/>
  <c r="A86" i="77"/>
  <c r="I85" i="77"/>
  <c r="G85" i="77"/>
  <c r="F85" i="77"/>
  <c r="E85" i="77"/>
  <c r="D85" i="77"/>
  <c r="C85" i="77"/>
  <c r="A85" i="77"/>
  <c r="I84" i="77"/>
  <c r="G84" i="77"/>
  <c r="F84" i="77"/>
  <c r="E84" i="77"/>
  <c r="D84" i="77"/>
  <c r="C84" i="77"/>
  <c r="A84" i="77"/>
  <c r="I83" i="77"/>
  <c r="G83" i="77"/>
  <c r="F83" i="77"/>
  <c r="E83" i="77"/>
  <c r="D83" i="77"/>
  <c r="C83" i="77"/>
  <c r="A83" i="77"/>
  <c r="I82" i="77"/>
  <c r="G82" i="77"/>
  <c r="F82" i="77"/>
  <c r="E82" i="77"/>
  <c r="D82" i="77"/>
  <c r="C82" i="77"/>
  <c r="A82" i="77"/>
  <c r="I81" i="77"/>
  <c r="G81" i="77"/>
  <c r="F81" i="77"/>
  <c r="E81" i="77"/>
  <c r="D81" i="77"/>
  <c r="C81" i="77"/>
  <c r="A81" i="77"/>
  <c r="I80" i="77"/>
  <c r="G80" i="77"/>
  <c r="F80" i="77"/>
  <c r="E80" i="77"/>
  <c r="D80" i="77"/>
  <c r="C80" i="77"/>
  <c r="A80" i="77"/>
  <c r="I79" i="77"/>
  <c r="G79" i="77"/>
  <c r="F79" i="77"/>
  <c r="E79" i="77"/>
  <c r="D79" i="77"/>
  <c r="C79" i="77"/>
  <c r="A79" i="77"/>
  <c r="I78" i="77"/>
  <c r="G78" i="77"/>
  <c r="F78" i="77"/>
  <c r="E78" i="77"/>
  <c r="D78" i="77"/>
  <c r="C78" i="77"/>
  <c r="A78" i="77"/>
  <c r="I77" i="77"/>
  <c r="G77" i="77"/>
  <c r="F77" i="77"/>
  <c r="E77" i="77"/>
  <c r="D77" i="77"/>
  <c r="C77" i="77"/>
  <c r="A77" i="77"/>
  <c r="I76" i="77"/>
  <c r="G76" i="77"/>
  <c r="F76" i="77"/>
  <c r="E76" i="77"/>
  <c r="D76" i="77"/>
  <c r="C76" i="77"/>
  <c r="A76" i="77"/>
  <c r="I75" i="77"/>
  <c r="G75" i="77"/>
  <c r="F75" i="77"/>
  <c r="E75" i="77"/>
  <c r="D75" i="77"/>
  <c r="C75" i="77"/>
  <c r="A75" i="77"/>
  <c r="I74" i="77"/>
  <c r="G74" i="77"/>
  <c r="F74" i="77"/>
  <c r="E74" i="77"/>
  <c r="D74" i="77"/>
  <c r="C74" i="77"/>
  <c r="A74" i="77"/>
  <c r="I73" i="77"/>
  <c r="G73" i="77"/>
  <c r="F73" i="77"/>
  <c r="E73" i="77"/>
  <c r="D73" i="77"/>
  <c r="C73" i="77"/>
  <c r="A73" i="77"/>
  <c r="I72" i="77"/>
  <c r="G72" i="77"/>
  <c r="F72" i="77"/>
  <c r="E72" i="77"/>
  <c r="D72" i="77"/>
  <c r="C72" i="77"/>
  <c r="A72" i="77"/>
  <c r="I71" i="77"/>
  <c r="G71" i="77"/>
  <c r="F71" i="77"/>
  <c r="E71" i="77"/>
  <c r="D71" i="77"/>
  <c r="C71" i="77"/>
  <c r="A71" i="77"/>
  <c r="I70" i="77"/>
  <c r="G70" i="77"/>
  <c r="F70" i="77"/>
  <c r="E70" i="77"/>
  <c r="D70" i="77"/>
  <c r="C70" i="77"/>
  <c r="A70" i="77"/>
  <c r="I69" i="77"/>
  <c r="G69" i="77"/>
  <c r="F69" i="77"/>
  <c r="E69" i="77"/>
  <c r="D69" i="77"/>
  <c r="C69" i="77"/>
  <c r="A69" i="77"/>
  <c r="I68" i="77"/>
  <c r="G68" i="77"/>
  <c r="F68" i="77"/>
  <c r="E68" i="77"/>
  <c r="D68" i="77"/>
  <c r="C68" i="77"/>
  <c r="A68" i="77"/>
  <c r="I67" i="77"/>
  <c r="G67" i="77"/>
  <c r="F67" i="77"/>
  <c r="E67" i="77"/>
  <c r="D67" i="77"/>
  <c r="C67" i="77"/>
  <c r="A67" i="77"/>
  <c r="I66" i="77"/>
  <c r="G66" i="77"/>
  <c r="F66" i="77"/>
  <c r="E66" i="77"/>
  <c r="D66" i="77"/>
  <c r="C66" i="77"/>
  <c r="A66" i="77"/>
  <c r="I65" i="77"/>
  <c r="G65" i="77"/>
  <c r="F65" i="77"/>
  <c r="E65" i="77"/>
  <c r="D65" i="77"/>
  <c r="C65" i="77"/>
  <c r="A65" i="77"/>
  <c r="I64" i="77"/>
  <c r="G64" i="77"/>
  <c r="F64" i="77"/>
  <c r="E64" i="77"/>
  <c r="D64" i="77"/>
  <c r="C64" i="77"/>
  <c r="A64" i="77"/>
  <c r="I63" i="77"/>
  <c r="G63" i="77"/>
  <c r="F63" i="77"/>
  <c r="E63" i="77"/>
  <c r="D63" i="77"/>
  <c r="C63" i="77"/>
  <c r="A63" i="77"/>
  <c r="I62" i="77"/>
  <c r="G62" i="77"/>
  <c r="F62" i="77"/>
  <c r="E62" i="77"/>
  <c r="D62" i="77"/>
  <c r="C62" i="77"/>
  <c r="A62" i="77"/>
  <c r="I61" i="77"/>
  <c r="G61" i="77"/>
  <c r="F61" i="77"/>
  <c r="E61" i="77"/>
  <c r="D61" i="77"/>
  <c r="C61" i="77"/>
  <c r="A61" i="77"/>
  <c r="I60" i="77"/>
  <c r="G60" i="77"/>
  <c r="F60" i="77"/>
  <c r="E60" i="77"/>
  <c r="D60" i="77"/>
  <c r="C60" i="77"/>
  <c r="A60" i="77"/>
  <c r="I59" i="77"/>
  <c r="G59" i="77"/>
  <c r="F59" i="77"/>
  <c r="E59" i="77"/>
  <c r="D59" i="77"/>
  <c r="C59" i="77"/>
  <c r="A59" i="77"/>
  <c r="I58" i="77"/>
  <c r="G58" i="77"/>
  <c r="F58" i="77"/>
  <c r="E58" i="77"/>
  <c r="D58" i="77"/>
  <c r="C58" i="77"/>
  <c r="A58" i="77"/>
  <c r="I57" i="77"/>
  <c r="G57" i="77"/>
  <c r="F57" i="77"/>
  <c r="E57" i="77"/>
  <c r="D57" i="77"/>
  <c r="C57" i="77"/>
  <c r="A57" i="77"/>
  <c r="I56" i="77"/>
  <c r="G56" i="77"/>
  <c r="F56" i="77"/>
  <c r="E56" i="77"/>
  <c r="D56" i="77"/>
  <c r="C56" i="77"/>
  <c r="A56" i="77"/>
  <c r="I55" i="77"/>
  <c r="G55" i="77"/>
  <c r="F55" i="77"/>
  <c r="E55" i="77"/>
  <c r="D55" i="77"/>
  <c r="C55" i="77"/>
  <c r="A55" i="77"/>
  <c r="I54" i="77"/>
  <c r="G54" i="77"/>
  <c r="F54" i="77"/>
  <c r="E54" i="77"/>
  <c r="D54" i="77"/>
  <c r="C54" i="77"/>
  <c r="A54" i="77"/>
  <c r="I53" i="77"/>
  <c r="G53" i="77"/>
  <c r="F53" i="77"/>
  <c r="E53" i="77"/>
  <c r="D53" i="77"/>
  <c r="C53" i="77"/>
  <c r="A53" i="77"/>
  <c r="I52" i="77"/>
  <c r="G52" i="77"/>
  <c r="F52" i="77"/>
  <c r="E52" i="77"/>
  <c r="D52" i="77"/>
  <c r="C52" i="77"/>
  <c r="A52" i="77"/>
  <c r="I51" i="77"/>
  <c r="G51" i="77"/>
  <c r="F51" i="77"/>
  <c r="E51" i="77"/>
  <c r="D51" i="77"/>
  <c r="C51" i="77"/>
  <c r="A51" i="77"/>
  <c r="I50" i="77"/>
  <c r="G50" i="77"/>
  <c r="F50" i="77"/>
  <c r="E50" i="77"/>
  <c r="D50" i="77"/>
  <c r="C50" i="77"/>
  <c r="A50" i="77"/>
  <c r="I49" i="77"/>
  <c r="G49" i="77"/>
  <c r="F49" i="77"/>
  <c r="E49" i="77"/>
  <c r="D49" i="77"/>
  <c r="C49" i="77"/>
  <c r="A49" i="77"/>
  <c r="I48" i="77"/>
  <c r="G48" i="77"/>
  <c r="F48" i="77"/>
  <c r="E48" i="77"/>
  <c r="D48" i="77"/>
  <c r="C48" i="77"/>
  <c r="A48" i="77"/>
  <c r="I47" i="77"/>
  <c r="G47" i="77"/>
  <c r="F47" i="77"/>
  <c r="E47" i="77"/>
  <c r="D47" i="77"/>
  <c r="C47" i="77"/>
  <c r="A47" i="77"/>
  <c r="I46" i="77"/>
  <c r="G46" i="77"/>
  <c r="F46" i="77"/>
  <c r="E46" i="77"/>
  <c r="D46" i="77"/>
  <c r="C46" i="77"/>
  <c r="A46" i="77"/>
  <c r="I45" i="77"/>
  <c r="G45" i="77"/>
  <c r="F45" i="77"/>
  <c r="E45" i="77"/>
  <c r="D45" i="77"/>
  <c r="C45" i="77"/>
  <c r="A45" i="77"/>
  <c r="I44" i="77"/>
  <c r="G44" i="77"/>
  <c r="F44" i="77"/>
  <c r="E44" i="77"/>
  <c r="D44" i="77"/>
  <c r="C44" i="77"/>
  <c r="A44" i="77"/>
  <c r="I43" i="77"/>
  <c r="G43" i="77"/>
  <c r="F43" i="77"/>
  <c r="E43" i="77"/>
  <c r="D43" i="77"/>
  <c r="C43" i="77"/>
  <c r="A43" i="77"/>
  <c r="I42" i="77"/>
  <c r="G42" i="77"/>
  <c r="F42" i="77"/>
  <c r="E42" i="77"/>
  <c r="D42" i="77"/>
  <c r="C42" i="77"/>
  <c r="A42" i="77"/>
  <c r="I41" i="77"/>
  <c r="G41" i="77"/>
  <c r="F41" i="77"/>
  <c r="E41" i="77"/>
  <c r="D41" i="77"/>
  <c r="C41" i="77"/>
  <c r="A41" i="77"/>
  <c r="I40" i="77"/>
  <c r="G40" i="77"/>
  <c r="F40" i="77"/>
  <c r="E40" i="77"/>
  <c r="D40" i="77"/>
  <c r="C40" i="77"/>
  <c r="A40" i="77"/>
  <c r="I39" i="77"/>
  <c r="G39" i="77"/>
  <c r="F39" i="77"/>
  <c r="E39" i="77"/>
  <c r="D39" i="77"/>
  <c r="C39" i="77"/>
  <c r="A39" i="77"/>
  <c r="I38" i="77"/>
  <c r="G38" i="77"/>
  <c r="F38" i="77"/>
  <c r="E38" i="77"/>
  <c r="D38" i="77"/>
  <c r="C38" i="77"/>
  <c r="A38" i="77"/>
  <c r="I37" i="77"/>
  <c r="G37" i="77"/>
  <c r="F37" i="77"/>
  <c r="E37" i="77"/>
  <c r="D37" i="77"/>
  <c r="C37" i="77"/>
  <c r="A37" i="77"/>
  <c r="I36" i="77"/>
  <c r="G36" i="77"/>
  <c r="F36" i="77"/>
  <c r="E36" i="77"/>
  <c r="D36" i="77"/>
  <c r="C36" i="77"/>
  <c r="A36" i="77"/>
  <c r="I35" i="77"/>
  <c r="G35" i="77"/>
  <c r="F35" i="77"/>
  <c r="E35" i="77"/>
  <c r="D35" i="77"/>
  <c r="C35" i="77"/>
  <c r="A35" i="77"/>
  <c r="L1" i="77"/>
  <c r="I100" i="76"/>
  <c r="G100" i="76"/>
  <c r="F100" i="76"/>
  <c r="E100" i="76"/>
  <c r="D100" i="76"/>
  <c r="C100" i="76"/>
  <c r="A100" i="76"/>
  <c r="I99" i="76"/>
  <c r="G99" i="76"/>
  <c r="F99" i="76"/>
  <c r="E99" i="76"/>
  <c r="D99" i="76"/>
  <c r="C99" i="76"/>
  <c r="A99" i="76"/>
  <c r="I98" i="76"/>
  <c r="G98" i="76"/>
  <c r="F98" i="76"/>
  <c r="E98" i="76"/>
  <c r="D98" i="76"/>
  <c r="C98" i="76"/>
  <c r="A98" i="76"/>
  <c r="I97" i="76"/>
  <c r="G97" i="76"/>
  <c r="F97" i="76"/>
  <c r="E97" i="76"/>
  <c r="D97" i="76"/>
  <c r="C97" i="76"/>
  <c r="A97" i="76"/>
  <c r="I96" i="76"/>
  <c r="G96" i="76"/>
  <c r="F96" i="76"/>
  <c r="E96" i="76"/>
  <c r="D96" i="76"/>
  <c r="C96" i="76"/>
  <c r="A96" i="76"/>
  <c r="I95" i="76"/>
  <c r="G95" i="76"/>
  <c r="F95" i="76"/>
  <c r="E95" i="76"/>
  <c r="D95" i="76"/>
  <c r="C95" i="76"/>
  <c r="A95" i="76"/>
  <c r="I94" i="76"/>
  <c r="G94" i="76"/>
  <c r="F94" i="76"/>
  <c r="E94" i="76"/>
  <c r="D94" i="76"/>
  <c r="C94" i="76"/>
  <c r="A94" i="76"/>
  <c r="I93" i="76"/>
  <c r="G93" i="76"/>
  <c r="F93" i="76"/>
  <c r="E93" i="76"/>
  <c r="D93" i="76"/>
  <c r="C93" i="76"/>
  <c r="A93" i="76"/>
  <c r="I92" i="76"/>
  <c r="G92" i="76"/>
  <c r="F92" i="76"/>
  <c r="E92" i="76"/>
  <c r="D92" i="76"/>
  <c r="C92" i="76"/>
  <c r="A92" i="76"/>
  <c r="I91" i="76"/>
  <c r="G91" i="76"/>
  <c r="F91" i="76"/>
  <c r="E91" i="76"/>
  <c r="D91" i="76"/>
  <c r="C91" i="76"/>
  <c r="A91" i="76"/>
  <c r="I90" i="76"/>
  <c r="G90" i="76"/>
  <c r="F90" i="76"/>
  <c r="E90" i="76"/>
  <c r="D90" i="76"/>
  <c r="C90" i="76"/>
  <c r="A90" i="76"/>
  <c r="I89" i="76"/>
  <c r="G89" i="76"/>
  <c r="F89" i="76"/>
  <c r="E89" i="76"/>
  <c r="D89" i="76"/>
  <c r="C89" i="76"/>
  <c r="A89" i="76"/>
  <c r="I88" i="76"/>
  <c r="G88" i="76"/>
  <c r="F88" i="76"/>
  <c r="E88" i="76"/>
  <c r="D88" i="76"/>
  <c r="C88" i="76"/>
  <c r="A88" i="76"/>
  <c r="I87" i="76"/>
  <c r="G87" i="76"/>
  <c r="F87" i="76"/>
  <c r="E87" i="76"/>
  <c r="D87" i="76"/>
  <c r="C87" i="76"/>
  <c r="A87" i="76"/>
  <c r="I86" i="76"/>
  <c r="G86" i="76"/>
  <c r="F86" i="76"/>
  <c r="E86" i="76"/>
  <c r="D86" i="76"/>
  <c r="C86" i="76"/>
  <c r="A86" i="76"/>
  <c r="I85" i="76"/>
  <c r="G85" i="76"/>
  <c r="F85" i="76"/>
  <c r="E85" i="76"/>
  <c r="D85" i="76"/>
  <c r="C85" i="76"/>
  <c r="A85" i="76"/>
  <c r="I84" i="76"/>
  <c r="G84" i="76"/>
  <c r="F84" i="76"/>
  <c r="E84" i="76"/>
  <c r="D84" i="76"/>
  <c r="C84" i="76"/>
  <c r="A84" i="76"/>
  <c r="I83" i="76"/>
  <c r="G83" i="76"/>
  <c r="F83" i="76"/>
  <c r="E83" i="76"/>
  <c r="D83" i="76"/>
  <c r="C83" i="76"/>
  <c r="A83" i="76"/>
  <c r="I82" i="76"/>
  <c r="G82" i="76"/>
  <c r="F82" i="76"/>
  <c r="E82" i="76"/>
  <c r="D82" i="76"/>
  <c r="C82" i="76"/>
  <c r="A82" i="76"/>
  <c r="I81" i="76"/>
  <c r="G81" i="76"/>
  <c r="F81" i="76"/>
  <c r="E81" i="76"/>
  <c r="D81" i="76"/>
  <c r="C81" i="76"/>
  <c r="A81" i="76"/>
  <c r="I80" i="76"/>
  <c r="G80" i="76"/>
  <c r="F80" i="76"/>
  <c r="E80" i="76"/>
  <c r="D80" i="76"/>
  <c r="C80" i="76"/>
  <c r="A80" i="76"/>
  <c r="I79" i="76"/>
  <c r="G79" i="76"/>
  <c r="F79" i="76"/>
  <c r="E79" i="76"/>
  <c r="D79" i="76"/>
  <c r="C79" i="76"/>
  <c r="A79" i="76"/>
  <c r="I78" i="76"/>
  <c r="G78" i="76"/>
  <c r="F78" i="76"/>
  <c r="E78" i="76"/>
  <c r="D78" i="76"/>
  <c r="C78" i="76"/>
  <c r="A78" i="76"/>
  <c r="I77" i="76"/>
  <c r="G77" i="76"/>
  <c r="F77" i="76"/>
  <c r="E77" i="76"/>
  <c r="D77" i="76"/>
  <c r="C77" i="76"/>
  <c r="A77" i="76"/>
  <c r="I76" i="76"/>
  <c r="G76" i="76"/>
  <c r="F76" i="76"/>
  <c r="E76" i="76"/>
  <c r="D76" i="76"/>
  <c r="C76" i="76"/>
  <c r="A76" i="76"/>
  <c r="I75" i="76"/>
  <c r="G75" i="76"/>
  <c r="F75" i="76"/>
  <c r="E75" i="76"/>
  <c r="D75" i="76"/>
  <c r="C75" i="76"/>
  <c r="A75" i="76"/>
  <c r="I74" i="76"/>
  <c r="G74" i="76"/>
  <c r="F74" i="76"/>
  <c r="E74" i="76"/>
  <c r="D74" i="76"/>
  <c r="C74" i="76"/>
  <c r="A74" i="76"/>
  <c r="I73" i="76"/>
  <c r="G73" i="76"/>
  <c r="F73" i="76"/>
  <c r="E73" i="76"/>
  <c r="D73" i="76"/>
  <c r="C73" i="76"/>
  <c r="A73" i="76"/>
  <c r="I72" i="76"/>
  <c r="G72" i="76"/>
  <c r="F72" i="76"/>
  <c r="E72" i="76"/>
  <c r="D72" i="76"/>
  <c r="C72" i="76"/>
  <c r="A72" i="76"/>
  <c r="I71" i="76"/>
  <c r="G71" i="76"/>
  <c r="F71" i="76"/>
  <c r="E71" i="76"/>
  <c r="D71" i="76"/>
  <c r="C71" i="76"/>
  <c r="A71" i="76"/>
  <c r="I70" i="76"/>
  <c r="G70" i="76"/>
  <c r="F70" i="76"/>
  <c r="E70" i="76"/>
  <c r="D70" i="76"/>
  <c r="C70" i="76"/>
  <c r="A70" i="76"/>
  <c r="I69" i="76"/>
  <c r="G69" i="76"/>
  <c r="F69" i="76"/>
  <c r="E69" i="76"/>
  <c r="D69" i="76"/>
  <c r="C69" i="76"/>
  <c r="A69" i="76"/>
  <c r="I68" i="76"/>
  <c r="G68" i="76"/>
  <c r="F68" i="76"/>
  <c r="E68" i="76"/>
  <c r="D68" i="76"/>
  <c r="C68" i="76"/>
  <c r="A68" i="76"/>
  <c r="I67" i="76"/>
  <c r="G67" i="76"/>
  <c r="F67" i="76"/>
  <c r="E67" i="76"/>
  <c r="D67" i="76"/>
  <c r="C67" i="76"/>
  <c r="A67" i="76"/>
  <c r="I66" i="76"/>
  <c r="G66" i="76"/>
  <c r="F66" i="76"/>
  <c r="E66" i="76"/>
  <c r="D66" i="76"/>
  <c r="C66" i="76"/>
  <c r="A66" i="76"/>
  <c r="I65" i="76"/>
  <c r="G65" i="76"/>
  <c r="F65" i="76"/>
  <c r="E65" i="76"/>
  <c r="D65" i="76"/>
  <c r="C65" i="76"/>
  <c r="A65" i="76"/>
  <c r="I64" i="76"/>
  <c r="G64" i="76"/>
  <c r="F64" i="76"/>
  <c r="E64" i="76"/>
  <c r="D64" i="76"/>
  <c r="C64" i="76"/>
  <c r="A64" i="76"/>
  <c r="I63" i="76"/>
  <c r="G63" i="76"/>
  <c r="F63" i="76"/>
  <c r="E63" i="76"/>
  <c r="D63" i="76"/>
  <c r="C63" i="76"/>
  <c r="A63" i="76"/>
  <c r="I62" i="76"/>
  <c r="G62" i="76"/>
  <c r="F62" i="76"/>
  <c r="E62" i="76"/>
  <c r="D62" i="76"/>
  <c r="C62" i="76"/>
  <c r="A62" i="76"/>
  <c r="I61" i="76"/>
  <c r="G61" i="76"/>
  <c r="F61" i="76"/>
  <c r="E61" i="76"/>
  <c r="D61" i="76"/>
  <c r="C61" i="76"/>
  <c r="A61" i="76"/>
  <c r="I60" i="76"/>
  <c r="G60" i="76"/>
  <c r="F60" i="76"/>
  <c r="E60" i="76"/>
  <c r="D60" i="76"/>
  <c r="C60" i="76"/>
  <c r="A60" i="76"/>
  <c r="I59" i="76"/>
  <c r="G59" i="76"/>
  <c r="F59" i="76"/>
  <c r="E59" i="76"/>
  <c r="D59" i="76"/>
  <c r="C59" i="76"/>
  <c r="A59" i="76"/>
  <c r="I58" i="76"/>
  <c r="G58" i="76"/>
  <c r="F58" i="76"/>
  <c r="E58" i="76"/>
  <c r="D58" i="76"/>
  <c r="C58" i="76"/>
  <c r="A58" i="76"/>
  <c r="I57" i="76"/>
  <c r="G57" i="76"/>
  <c r="F57" i="76"/>
  <c r="E57" i="76"/>
  <c r="D57" i="76"/>
  <c r="C57" i="76"/>
  <c r="A57" i="76"/>
  <c r="I56" i="76"/>
  <c r="G56" i="76"/>
  <c r="F56" i="76"/>
  <c r="E56" i="76"/>
  <c r="D56" i="76"/>
  <c r="C56" i="76"/>
  <c r="A56" i="76"/>
  <c r="I55" i="76"/>
  <c r="G55" i="76"/>
  <c r="F55" i="76"/>
  <c r="E55" i="76"/>
  <c r="D55" i="76"/>
  <c r="C55" i="76"/>
  <c r="A55" i="76"/>
  <c r="I54" i="76"/>
  <c r="G54" i="76"/>
  <c r="F54" i="76"/>
  <c r="E54" i="76"/>
  <c r="D54" i="76"/>
  <c r="C54" i="76"/>
  <c r="A54" i="76"/>
  <c r="I53" i="76"/>
  <c r="G53" i="76"/>
  <c r="F53" i="76"/>
  <c r="E53" i="76"/>
  <c r="D53" i="76"/>
  <c r="C53" i="76"/>
  <c r="A53" i="76"/>
  <c r="I52" i="76"/>
  <c r="G52" i="76"/>
  <c r="F52" i="76"/>
  <c r="E52" i="76"/>
  <c r="D52" i="76"/>
  <c r="C52" i="76"/>
  <c r="A52" i="76"/>
  <c r="I51" i="76"/>
  <c r="G51" i="76"/>
  <c r="F51" i="76"/>
  <c r="E51" i="76"/>
  <c r="D51" i="76"/>
  <c r="C51" i="76"/>
  <c r="A51" i="76"/>
  <c r="I50" i="76"/>
  <c r="G50" i="76"/>
  <c r="F50" i="76"/>
  <c r="E50" i="76"/>
  <c r="D50" i="76"/>
  <c r="C50" i="76"/>
  <c r="A50" i="76"/>
  <c r="I49" i="76"/>
  <c r="G49" i="76"/>
  <c r="F49" i="76"/>
  <c r="E49" i="76"/>
  <c r="D49" i="76"/>
  <c r="C49" i="76"/>
  <c r="A49" i="76"/>
  <c r="I48" i="76"/>
  <c r="G48" i="76"/>
  <c r="F48" i="76"/>
  <c r="E48" i="76"/>
  <c r="D48" i="76"/>
  <c r="C48" i="76"/>
  <c r="A48" i="76"/>
  <c r="I47" i="76"/>
  <c r="G47" i="76"/>
  <c r="F47" i="76"/>
  <c r="E47" i="76"/>
  <c r="D47" i="76"/>
  <c r="C47" i="76"/>
  <c r="A47" i="76"/>
  <c r="I46" i="76"/>
  <c r="G46" i="76"/>
  <c r="F46" i="76"/>
  <c r="E46" i="76"/>
  <c r="D46" i="76"/>
  <c r="C46" i="76"/>
  <c r="A46" i="76"/>
  <c r="I45" i="76"/>
  <c r="G45" i="76"/>
  <c r="F45" i="76"/>
  <c r="E45" i="76"/>
  <c r="D45" i="76"/>
  <c r="C45" i="76"/>
  <c r="A45" i="76"/>
  <c r="I44" i="76"/>
  <c r="G44" i="76"/>
  <c r="F44" i="76"/>
  <c r="E44" i="76"/>
  <c r="D44" i="76"/>
  <c r="C44" i="76"/>
  <c r="A44" i="76"/>
  <c r="I43" i="76"/>
  <c r="G43" i="76"/>
  <c r="F43" i="76"/>
  <c r="E43" i="76"/>
  <c r="D43" i="76"/>
  <c r="C43" i="76"/>
  <c r="A43" i="76"/>
  <c r="I42" i="76"/>
  <c r="G42" i="76"/>
  <c r="F42" i="76"/>
  <c r="E42" i="76"/>
  <c r="D42" i="76"/>
  <c r="C42" i="76"/>
  <c r="A42" i="76"/>
  <c r="I41" i="76"/>
  <c r="G41" i="76"/>
  <c r="F41" i="76"/>
  <c r="E41" i="76"/>
  <c r="D41" i="76"/>
  <c r="C41" i="76"/>
  <c r="A41" i="76"/>
  <c r="I40" i="76"/>
  <c r="G40" i="76"/>
  <c r="F40" i="76"/>
  <c r="E40" i="76"/>
  <c r="D40" i="76"/>
  <c r="C40" i="76"/>
  <c r="A40" i="76"/>
  <c r="I39" i="76"/>
  <c r="G39" i="76"/>
  <c r="F39" i="76"/>
  <c r="E39" i="76"/>
  <c r="D39" i="76"/>
  <c r="C39" i="76"/>
  <c r="A39" i="76"/>
  <c r="I38" i="76"/>
  <c r="G38" i="76"/>
  <c r="F38" i="76"/>
  <c r="E38" i="76"/>
  <c r="D38" i="76"/>
  <c r="C38" i="76"/>
  <c r="A38" i="76"/>
  <c r="I37" i="76"/>
  <c r="G37" i="76"/>
  <c r="F37" i="76"/>
  <c r="E37" i="76"/>
  <c r="D37" i="76"/>
  <c r="C37" i="76"/>
  <c r="A37" i="76"/>
  <c r="I36" i="76"/>
  <c r="G36" i="76"/>
  <c r="F36" i="76"/>
  <c r="E36" i="76"/>
  <c r="D36" i="76"/>
  <c r="C36" i="76"/>
  <c r="A36" i="76"/>
  <c r="I35" i="76"/>
  <c r="G35" i="76"/>
  <c r="F35" i="76"/>
  <c r="E35" i="76"/>
  <c r="D35" i="76"/>
  <c r="C35" i="76"/>
  <c r="A35" i="76"/>
  <c r="I34" i="76"/>
  <c r="G34" i="76"/>
  <c r="F34" i="76"/>
  <c r="E34" i="76"/>
  <c r="D34" i="76"/>
  <c r="C34" i="76"/>
  <c r="A34" i="76"/>
  <c r="I33" i="76"/>
  <c r="G33" i="76"/>
  <c r="F33" i="76"/>
  <c r="E33" i="76"/>
  <c r="D33" i="76"/>
  <c r="C33" i="76"/>
  <c r="A33" i="76"/>
  <c r="I32" i="76"/>
  <c r="G32" i="76"/>
  <c r="F32" i="76"/>
  <c r="E32" i="76"/>
  <c r="D32" i="76"/>
  <c r="C32" i="76"/>
  <c r="A32" i="76"/>
  <c r="I31" i="76"/>
  <c r="G31" i="76"/>
  <c r="F31" i="76"/>
  <c r="E31" i="76"/>
  <c r="D31" i="76"/>
  <c r="C31" i="76"/>
  <c r="A31" i="76"/>
  <c r="I30" i="76"/>
  <c r="G30" i="76"/>
  <c r="F30" i="76"/>
  <c r="E30" i="76"/>
  <c r="D30" i="76"/>
  <c r="C30" i="76"/>
  <c r="A30" i="76"/>
  <c r="I29" i="76"/>
  <c r="G29" i="76"/>
  <c r="F29" i="76"/>
  <c r="E29" i="76"/>
  <c r="D29" i="76"/>
  <c r="C29" i="76"/>
  <c r="A29" i="76"/>
  <c r="I28" i="76"/>
  <c r="G28" i="76"/>
  <c r="F28" i="76"/>
  <c r="E28" i="76"/>
  <c r="D28" i="76"/>
  <c r="C28" i="76"/>
  <c r="A28" i="76"/>
  <c r="I27" i="76"/>
  <c r="G27" i="76"/>
  <c r="F27" i="76"/>
  <c r="E27" i="76"/>
  <c r="D27" i="76"/>
  <c r="C27" i="76"/>
  <c r="A27" i="76"/>
  <c r="I26" i="76"/>
  <c r="G26" i="76"/>
  <c r="F26" i="76"/>
  <c r="E26" i="76"/>
  <c r="D26" i="76"/>
  <c r="C26" i="76"/>
  <c r="A26" i="76"/>
  <c r="I25" i="76"/>
  <c r="G25" i="76"/>
  <c r="F25" i="76"/>
  <c r="E25" i="76"/>
  <c r="D25" i="76"/>
  <c r="C25" i="76"/>
  <c r="A25" i="76"/>
  <c r="I24" i="76"/>
  <c r="G24" i="76"/>
  <c r="F24" i="76"/>
  <c r="E24" i="76"/>
  <c r="D24" i="76"/>
  <c r="C24" i="76"/>
  <c r="A24" i="76"/>
  <c r="I23" i="76"/>
  <c r="G23" i="76"/>
  <c r="F23" i="76"/>
  <c r="E23" i="76"/>
  <c r="D23" i="76"/>
  <c r="C23" i="76"/>
  <c r="A23" i="76"/>
  <c r="I22" i="76"/>
  <c r="G22" i="76"/>
  <c r="F22" i="76"/>
  <c r="E22" i="76"/>
  <c r="D22" i="76"/>
  <c r="C22" i="76"/>
  <c r="A22" i="76"/>
  <c r="I21" i="76"/>
  <c r="G21" i="76"/>
  <c r="F21" i="76"/>
  <c r="E21" i="76"/>
  <c r="D21" i="76"/>
  <c r="C21" i="76"/>
  <c r="A21" i="76"/>
  <c r="I20" i="76"/>
  <c r="G20" i="76"/>
  <c r="F20" i="76"/>
  <c r="E20" i="76"/>
  <c r="D20" i="76"/>
  <c r="C20" i="76"/>
  <c r="A20" i="76"/>
  <c r="I19" i="76"/>
  <c r="G19" i="76"/>
  <c r="F19" i="76"/>
  <c r="E19" i="76"/>
  <c r="D19" i="76"/>
  <c r="C19" i="76"/>
  <c r="A19" i="76"/>
  <c r="I18" i="76"/>
  <c r="G18" i="76"/>
  <c r="F18" i="76"/>
  <c r="E18" i="76"/>
  <c r="D18" i="76"/>
  <c r="C18" i="76"/>
  <c r="A18" i="76"/>
  <c r="I17" i="76"/>
  <c r="G17" i="76"/>
  <c r="F17" i="76"/>
  <c r="E17" i="76"/>
  <c r="D17" i="76"/>
  <c r="C17" i="76"/>
  <c r="A17" i="76"/>
  <c r="L1" i="76"/>
  <c r="Z21" i="64" l="1"/>
  <c r="Y21" i="64"/>
  <c r="Z20" i="64"/>
  <c r="Y20" i="64"/>
  <c r="AA21" i="64"/>
  <c r="AB20" i="64"/>
  <c r="AA20" i="64"/>
  <c r="AB21" i="64"/>
  <c r="AI21" i="64"/>
  <c r="AJ20" i="64"/>
  <c r="AI20" i="64"/>
  <c r="AJ21" i="64"/>
  <c r="AL21" i="64"/>
  <c r="AK21" i="64"/>
  <c r="AL20" i="64"/>
  <c r="AK20" i="64"/>
  <c r="AO21" i="64"/>
  <c r="AP20" i="64"/>
  <c r="AO20" i="64"/>
  <c r="AP21" i="64"/>
  <c r="AR21" i="64"/>
  <c r="AQ21" i="64"/>
  <c r="AR20" i="64"/>
  <c r="AQ20" i="64"/>
  <c r="W21" i="64"/>
  <c r="X20" i="64"/>
  <c r="W20" i="64"/>
  <c r="X21" i="64"/>
  <c r="AD21" i="64"/>
  <c r="AC21" i="64"/>
  <c r="AD20" i="64"/>
  <c r="AC20" i="64"/>
  <c r="AE21" i="64"/>
  <c r="AF20" i="64"/>
  <c r="AE20" i="64"/>
  <c r="AF21" i="64"/>
  <c r="AM20" i="64"/>
  <c r="AN21" i="64"/>
  <c r="AM21" i="64"/>
  <c r="AN20" i="64"/>
  <c r="X2" i="64"/>
  <c r="X4" i="64"/>
  <c r="X6" i="64"/>
  <c r="X8" i="64"/>
  <c r="X10" i="64"/>
  <c r="X12" i="64"/>
  <c r="X14" i="64"/>
  <c r="X16" i="64"/>
  <c r="X18" i="64"/>
  <c r="X3" i="64"/>
  <c r="X5" i="64"/>
  <c r="X7" i="64"/>
  <c r="X9" i="64"/>
  <c r="X11" i="64"/>
  <c r="X13" i="64"/>
  <c r="X15" i="64"/>
  <c r="X17" i="64"/>
  <c r="X19" i="64"/>
  <c r="Z2" i="64"/>
  <c r="Z4" i="64"/>
  <c r="Z6" i="64"/>
  <c r="Z8" i="64"/>
  <c r="Z10" i="64"/>
  <c r="Z12" i="64"/>
  <c r="Z14" i="64"/>
  <c r="Z16" i="64"/>
  <c r="Z18" i="64"/>
  <c r="Z3" i="64"/>
  <c r="Z5" i="64"/>
  <c r="Z7" i="64"/>
  <c r="Z9" i="64"/>
  <c r="Z11" i="64"/>
  <c r="Z13" i="64"/>
  <c r="Z15" i="64"/>
  <c r="Z17" i="64"/>
  <c r="Z19" i="64"/>
  <c r="AB2" i="64"/>
  <c r="AB4" i="64"/>
  <c r="AB6" i="64"/>
  <c r="AB8" i="64"/>
  <c r="AB3" i="64"/>
  <c r="AB5" i="64"/>
  <c r="AB7" i="64"/>
  <c r="AB9" i="64"/>
  <c r="AB10" i="64"/>
  <c r="AB12" i="64"/>
  <c r="AB14" i="64"/>
  <c r="AB16" i="64"/>
  <c r="AB18" i="64"/>
  <c r="AB11" i="64"/>
  <c r="AB13" i="64"/>
  <c r="AB15" i="64"/>
  <c r="AB17" i="64"/>
  <c r="AB19" i="64"/>
  <c r="AD2" i="64"/>
  <c r="AD4" i="64"/>
  <c r="AD6" i="64"/>
  <c r="AD8" i="64"/>
  <c r="AD10" i="64"/>
  <c r="AD12" i="64"/>
  <c r="AD14" i="64"/>
  <c r="AD16" i="64"/>
  <c r="AD18" i="64"/>
  <c r="AD3" i="64"/>
  <c r="AD5" i="64"/>
  <c r="AD7" i="64"/>
  <c r="AD9" i="64"/>
  <c r="AD11" i="64"/>
  <c r="AD13" i="64"/>
  <c r="AD15" i="64"/>
  <c r="AD17" i="64"/>
  <c r="AD19" i="64"/>
  <c r="AF2" i="64"/>
  <c r="AF4" i="64"/>
  <c r="AF6" i="64"/>
  <c r="AF8" i="64"/>
  <c r="AF10" i="64"/>
  <c r="AF12" i="64"/>
  <c r="AF14" i="64"/>
  <c r="AF16" i="64"/>
  <c r="AF18" i="64"/>
  <c r="AF3" i="64"/>
  <c r="AF5" i="64"/>
  <c r="AF7" i="64"/>
  <c r="AF9" i="64"/>
  <c r="AF11" i="64"/>
  <c r="AF13" i="64"/>
  <c r="AF15" i="64"/>
  <c r="AF17" i="64"/>
  <c r="AF19" i="64"/>
  <c r="AJ2" i="64"/>
  <c r="AJ4" i="64"/>
  <c r="AJ6" i="64"/>
  <c r="AJ8" i="64"/>
  <c r="AJ10" i="64"/>
  <c r="AJ12" i="64"/>
  <c r="AJ14" i="64"/>
  <c r="AJ16" i="64"/>
  <c r="AJ18" i="64"/>
  <c r="AJ3" i="64"/>
  <c r="AJ5" i="64"/>
  <c r="AJ7" i="64"/>
  <c r="AJ9" i="64"/>
  <c r="AJ11" i="64"/>
  <c r="AJ13" i="64"/>
  <c r="AJ15" i="64"/>
  <c r="AJ17" i="64"/>
  <c r="AJ19" i="64"/>
  <c r="AI2" i="64"/>
  <c r="AI4" i="64"/>
  <c r="AI6" i="64"/>
  <c r="AI8" i="64"/>
  <c r="AI10" i="64"/>
  <c r="AI12" i="64"/>
  <c r="AI14" i="64"/>
  <c r="AI16" i="64"/>
  <c r="AI18" i="64"/>
  <c r="AI3" i="64"/>
  <c r="AI5" i="64"/>
  <c r="AI7" i="64"/>
  <c r="AI9" i="64"/>
  <c r="AI11" i="64"/>
  <c r="AI13" i="64"/>
  <c r="AI15" i="64"/>
  <c r="AI17" i="64"/>
  <c r="AI19" i="64"/>
  <c r="AL2" i="64"/>
  <c r="AL4" i="64"/>
  <c r="AL6" i="64"/>
  <c r="AL8" i="64"/>
  <c r="AL10" i="64"/>
  <c r="AL12" i="64"/>
  <c r="AL14" i="64"/>
  <c r="AL16" i="64"/>
  <c r="AL18" i="64"/>
  <c r="AL3" i="64"/>
  <c r="AL5" i="64"/>
  <c r="AL7" i="64"/>
  <c r="AL9" i="64"/>
  <c r="AL11" i="64"/>
  <c r="AL13" i="64"/>
  <c r="AL15" i="64"/>
  <c r="AL17" i="64"/>
  <c r="AL19" i="64"/>
  <c r="AK2" i="64"/>
  <c r="AK4" i="64"/>
  <c r="AK6" i="64"/>
  <c r="AK8" i="64"/>
  <c r="AK10" i="64"/>
  <c r="AK12" i="64"/>
  <c r="AK14" i="64"/>
  <c r="AK16" i="64"/>
  <c r="AK18" i="64"/>
  <c r="AK3" i="64"/>
  <c r="AK5" i="64"/>
  <c r="AK7" i="64"/>
  <c r="AK9" i="64"/>
  <c r="AK11" i="64"/>
  <c r="AK13" i="64"/>
  <c r="AK15" i="64"/>
  <c r="AK17" i="64"/>
  <c r="AK19" i="64"/>
  <c r="AN2" i="64"/>
  <c r="AN4" i="64"/>
  <c r="AN6" i="64"/>
  <c r="AN8" i="64"/>
  <c r="AN10" i="64"/>
  <c r="AN12" i="64"/>
  <c r="AN14" i="64"/>
  <c r="AN16" i="64"/>
  <c r="AN18" i="64"/>
  <c r="AN3" i="64"/>
  <c r="AN5" i="64"/>
  <c r="AN7" i="64"/>
  <c r="AN9" i="64"/>
  <c r="AN11" i="64"/>
  <c r="AN13" i="64"/>
  <c r="AN15" i="64"/>
  <c r="AN17" i="64"/>
  <c r="AN19" i="64"/>
  <c r="AM2" i="64"/>
  <c r="AM4" i="64"/>
  <c r="AM6" i="64"/>
  <c r="AM8" i="64"/>
  <c r="AM10" i="64"/>
  <c r="AM12" i="64"/>
  <c r="AM14" i="64"/>
  <c r="AM16" i="64"/>
  <c r="AM18" i="64"/>
  <c r="AM3" i="64"/>
  <c r="AM5" i="64"/>
  <c r="AM7" i="64"/>
  <c r="AM9" i="64"/>
  <c r="AM11" i="64"/>
  <c r="AM13" i="64"/>
  <c r="AM15" i="64"/>
  <c r="AM17" i="64"/>
  <c r="AM19" i="64"/>
  <c r="AP2" i="64"/>
  <c r="AP4" i="64"/>
  <c r="AP6" i="64"/>
  <c r="AP8" i="64"/>
  <c r="AP10" i="64"/>
  <c r="AP12" i="64"/>
  <c r="AP14" i="64"/>
  <c r="AP16" i="64"/>
  <c r="AP18" i="64"/>
  <c r="AP3" i="64"/>
  <c r="AP5" i="64"/>
  <c r="AP7" i="64"/>
  <c r="AP9" i="64"/>
  <c r="AP11" i="64"/>
  <c r="AP13" i="64"/>
  <c r="AP15" i="64"/>
  <c r="AP17" i="64"/>
  <c r="AP19" i="64"/>
  <c r="AO2" i="64"/>
  <c r="AO4" i="64"/>
  <c r="AO6" i="64"/>
  <c r="AO8" i="64"/>
  <c r="AO10" i="64"/>
  <c r="AO12" i="64"/>
  <c r="AO14" i="64"/>
  <c r="AO16" i="64"/>
  <c r="AO18" i="64"/>
  <c r="AO3" i="64"/>
  <c r="AO5" i="64"/>
  <c r="AO7" i="64"/>
  <c r="AO9" i="64"/>
  <c r="AO11" i="64"/>
  <c r="AO13" i="64"/>
  <c r="AO15" i="64"/>
  <c r="AO17" i="64"/>
  <c r="AO19" i="64"/>
  <c r="AR2" i="64"/>
  <c r="AR4" i="64"/>
  <c r="AR6" i="64"/>
  <c r="AR8" i="64"/>
  <c r="AR10" i="64"/>
  <c r="AR12" i="64"/>
  <c r="AR14" i="64"/>
  <c r="AR16" i="64"/>
  <c r="AR18" i="64"/>
  <c r="AR3" i="64"/>
  <c r="AR5" i="64"/>
  <c r="AR7" i="64"/>
  <c r="AR9" i="64"/>
  <c r="AR11" i="64"/>
  <c r="AR13" i="64"/>
  <c r="AR15" i="64"/>
  <c r="AR17" i="64"/>
  <c r="AR19" i="64"/>
  <c r="AQ2" i="64"/>
  <c r="AQ4" i="64"/>
  <c r="AQ6" i="64"/>
  <c r="AQ8" i="64"/>
  <c r="AQ10" i="64"/>
  <c r="AQ12" i="64"/>
  <c r="AQ14" i="64"/>
  <c r="AQ16" i="64"/>
  <c r="AQ18" i="64"/>
  <c r="AQ3" i="64"/>
  <c r="AQ5" i="64"/>
  <c r="AQ7" i="64"/>
  <c r="AQ9" i="64"/>
  <c r="AQ11" i="64"/>
  <c r="AQ13" i="64"/>
  <c r="AQ15" i="64"/>
  <c r="AQ17" i="64"/>
  <c r="AQ19" i="64"/>
  <c r="W18" i="64"/>
  <c r="W16" i="64"/>
  <c r="W14" i="64"/>
  <c r="W12" i="64"/>
  <c r="W10" i="64"/>
  <c r="W8" i="64"/>
  <c r="W6" i="64"/>
  <c r="W4" i="64"/>
  <c r="W2" i="64"/>
  <c r="Y18" i="64"/>
  <c r="Y16" i="64"/>
  <c r="Y14" i="64"/>
  <c r="Y12" i="64"/>
  <c r="Y10" i="64"/>
  <c r="Y8" i="64"/>
  <c r="Y6" i="64"/>
  <c r="Y4" i="64"/>
  <c r="Y2" i="64"/>
  <c r="AA18" i="64"/>
  <c r="AA16" i="64"/>
  <c r="AA14" i="64"/>
  <c r="AA12" i="64"/>
  <c r="AA10" i="64"/>
  <c r="AA8" i="64"/>
  <c r="AA6" i="64"/>
  <c r="AA4" i="64"/>
  <c r="AA2" i="64"/>
  <c r="AC18" i="64"/>
  <c r="AC16" i="64"/>
  <c r="AC14" i="64"/>
  <c r="AC12" i="64"/>
  <c r="AC10" i="64"/>
  <c r="AC8" i="64"/>
  <c r="AC6" i="64"/>
  <c r="AC4" i="64"/>
  <c r="AC2" i="64"/>
  <c r="AE18" i="64"/>
  <c r="AE16" i="64"/>
  <c r="AE14" i="64"/>
  <c r="AE12" i="64"/>
  <c r="AE10" i="64"/>
  <c r="AE8" i="64"/>
  <c r="AE6" i="64"/>
  <c r="AE4" i="64"/>
  <c r="AE2" i="64"/>
  <c r="W19" i="64"/>
  <c r="W17" i="64"/>
  <c r="W15" i="64"/>
  <c r="W13" i="64"/>
  <c r="W11" i="64"/>
  <c r="W9" i="64"/>
  <c r="W7" i="64"/>
  <c r="W5" i="64"/>
  <c r="W3" i="64"/>
  <c r="Y19" i="64"/>
  <c r="Y17" i="64"/>
  <c r="Y15" i="64"/>
  <c r="Y13" i="64"/>
  <c r="Y11" i="64"/>
  <c r="Y9" i="64"/>
  <c r="Y7" i="64"/>
  <c r="Y5" i="64"/>
  <c r="Y3" i="64"/>
  <c r="AA19" i="64"/>
  <c r="AA17" i="64"/>
  <c r="AA15" i="64"/>
  <c r="AA13" i="64"/>
  <c r="AA11" i="64"/>
  <c r="AA9" i="64"/>
  <c r="AA7" i="64"/>
  <c r="AA5" i="64"/>
  <c r="AA3" i="64"/>
  <c r="AC19" i="64"/>
  <c r="AC17" i="64"/>
  <c r="AC15" i="64"/>
  <c r="AC13" i="64"/>
  <c r="AC11" i="64"/>
  <c r="AC9" i="64"/>
  <c r="AC7" i="64"/>
  <c r="AC5" i="64"/>
  <c r="AC3" i="64"/>
  <c r="AE19" i="64"/>
  <c r="AE17" i="64"/>
  <c r="AE15" i="64"/>
  <c r="AE13" i="64"/>
  <c r="AE11" i="64"/>
  <c r="AE9" i="64"/>
  <c r="AE7" i="64"/>
  <c r="AE5" i="64"/>
  <c r="AE3" i="64"/>
  <c r="L1" i="73"/>
  <c r="L1" i="72"/>
  <c r="L1" i="71"/>
  <c r="L1" i="70"/>
  <c r="L1" i="69"/>
  <c r="L1" i="68"/>
  <c r="L1" i="66"/>
  <c r="L1" i="67"/>
  <c r="L1" i="65"/>
  <c r="L1" i="40"/>
  <c r="AE26" i="64" l="1"/>
  <c r="Y26" i="64"/>
  <c r="AC26" i="64"/>
  <c r="W26" i="64"/>
  <c r="AA26" i="64"/>
  <c r="AQ26" i="64"/>
  <c r="AO26" i="64"/>
  <c r="AM26" i="64"/>
  <c r="AK26" i="64"/>
  <c r="AI26" i="64"/>
  <c r="I73" i="73"/>
  <c r="G73" i="73"/>
  <c r="F73" i="73"/>
  <c r="E73" i="73"/>
  <c r="D73" i="73"/>
  <c r="C73" i="73"/>
  <c r="A73" i="73"/>
  <c r="I72" i="73"/>
  <c r="G72" i="73"/>
  <c r="F72" i="73"/>
  <c r="E72" i="73"/>
  <c r="D72" i="73"/>
  <c r="C72" i="73"/>
  <c r="A72" i="73"/>
  <c r="I71" i="73"/>
  <c r="G71" i="73"/>
  <c r="F71" i="73"/>
  <c r="E71" i="73"/>
  <c r="D71" i="73"/>
  <c r="C71" i="73"/>
  <c r="A71" i="73"/>
  <c r="I70" i="73"/>
  <c r="G70" i="73"/>
  <c r="F70" i="73"/>
  <c r="E70" i="73"/>
  <c r="D70" i="73"/>
  <c r="C70" i="73"/>
  <c r="A70" i="73"/>
  <c r="I69" i="73"/>
  <c r="G69" i="73"/>
  <c r="F69" i="73"/>
  <c r="E69" i="73"/>
  <c r="D69" i="73"/>
  <c r="C69" i="73"/>
  <c r="A69" i="73"/>
  <c r="I68" i="73"/>
  <c r="G68" i="73"/>
  <c r="F68" i="73"/>
  <c r="E68" i="73"/>
  <c r="D68" i="73"/>
  <c r="C68" i="73"/>
  <c r="A68" i="73"/>
  <c r="I67" i="73"/>
  <c r="G67" i="73"/>
  <c r="F67" i="73"/>
  <c r="E67" i="73"/>
  <c r="D67" i="73"/>
  <c r="C67" i="73"/>
  <c r="A67" i="73"/>
  <c r="I66" i="73"/>
  <c r="G66" i="73"/>
  <c r="F66" i="73"/>
  <c r="E66" i="73"/>
  <c r="D66" i="73"/>
  <c r="C66" i="73"/>
  <c r="A66" i="73"/>
  <c r="I65" i="73"/>
  <c r="G65" i="73"/>
  <c r="F65" i="73"/>
  <c r="E65" i="73"/>
  <c r="D65" i="73"/>
  <c r="C65" i="73"/>
  <c r="A65" i="73"/>
  <c r="I64" i="73"/>
  <c r="G64" i="73"/>
  <c r="F64" i="73"/>
  <c r="E64" i="73"/>
  <c r="D64" i="73"/>
  <c r="C64" i="73"/>
  <c r="A64" i="73"/>
  <c r="I63" i="73"/>
  <c r="G63" i="73"/>
  <c r="F63" i="73"/>
  <c r="E63" i="73"/>
  <c r="D63" i="73"/>
  <c r="C63" i="73"/>
  <c r="A63" i="73"/>
  <c r="I62" i="73"/>
  <c r="G62" i="73"/>
  <c r="F62" i="73"/>
  <c r="E62" i="73"/>
  <c r="D62" i="73"/>
  <c r="C62" i="73"/>
  <c r="A62" i="73"/>
  <c r="I61" i="73"/>
  <c r="G61" i="73"/>
  <c r="F61" i="73"/>
  <c r="E61" i="73"/>
  <c r="D61" i="73"/>
  <c r="C61" i="73"/>
  <c r="A61" i="73"/>
  <c r="I60" i="73"/>
  <c r="G60" i="73"/>
  <c r="F60" i="73"/>
  <c r="E60" i="73"/>
  <c r="D60" i="73"/>
  <c r="C60" i="73"/>
  <c r="A60" i="73"/>
  <c r="I59" i="73"/>
  <c r="G59" i="73"/>
  <c r="F59" i="73"/>
  <c r="E59" i="73"/>
  <c r="D59" i="73"/>
  <c r="C59" i="73"/>
  <c r="A59" i="73"/>
  <c r="I58" i="73"/>
  <c r="G58" i="73"/>
  <c r="F58" i="73"/>
  <c r="E58" i="73"/>
  <c r="D58" i="73"/>
  <c r="C58" i="73"/>
  <c r="A58" i="73"/>
  <c r="I57" i="73"/>
  <c r="G57" i="73"/>
  <c r="F57" i="73"/>
  <c r="E57" i="73"/>
  <c r="D57" i="73"/>
  <c r="C57" i="73"/>
  <c r="A57" i="73"/>
  <c r="I56" i="73"/>
  <c r="G56" i="73"/>
  <c r="F56" i="73"/>
  <c r="E56" i="73"/>
  <c r="D56" i="73"/>
  <c r="C56" i="73"/>
  <c r="A56" i="73"/>
  <c r="I55" i="73"/>
  <c r="G55" i="73"/>
  <c r="F55" i="73"/>
  <c r="E55" i="73"/>
  <c r="D55" i="73"/>
  <c r="C55" i="73"/>
  <c r="A55" i="73"/>
  <c r="I54" i="73"/>
  <c r="G54" i="73"/>
  <c r="F54" i="73"/>
  <c r="E54" i="73"/>
  <c r="D54" i="73"/>
  <c r="C54" i="73"/>
  <c r="A54" i="73"/>
  <c r="I53" i="73"/>
  <c r="G53" i="73"/>
  <c r="F53" i="73"/>
  <c r="E53" i="73"/>
  <c r="D53" i="73"/>
  <c r="C53" i="73"/>
  <c r="A53" i="73"/>
  <c r="I52" i="73"/>
  <c r="G52" i="73"/>
  <c r="F52" i="73"/>
  <c r="E52" i="73"/>
  <c r="D52" i="73"/>
  <c r="C52" i="73"/>
  <c r="A52" i="73"/>
  <c r="I51" i="73"/>
  <c r="G51" i="73"/>
  <c r="F51" i="73"/>
  <c r="E51" i="73"/>
  <c r="D51" i="73"/>
  <c r="C51" i="73"/>
  <c r="A51" i="73"/>
  <c r="I50" i="73"/>
  <c r="G50" i="73"/>
  <c r="F50" i="73"/>
  <c r="E50" i="73"/>
  <c r="D50" i="73"/>
  <c r="C50" i="73"/>
  <c r="A50" i="73"/>
  <c r="I49" i="73"/>
  <c r="G49" i="73"/>
  <c r="F49" i="73"/>
  <c r="E49" i="73"/>
  <c r="D49" i="73"/>
  <c r="C49" i="73"/>
  <c r="A49" i="73"/>
  <c r="I48" i="73"/>
  <c r="G48" i="73"/>
  <c r="F48" i="73"/>
  <c r="E48" i="73"/>
  <c r="D48" i="73"/>
  <c r="C48" i="73"/>
  <c r="A48" i="73"/>
  <c r="I47" i="73"/>
  <c r="G47" i="73"/>
  <c r="F47" i="73"/>
  <c r="E47" i="73"/>
  <c r="D47" i="73"/>
  <c r="C47" i="73"/>
  <c r="A47" i="73"/>
  <c r="I46" i="73"/>
  <c r="G46" i="73"/>
  <c r="F46" i="73"/>
  <c r="E46" i="73"/>
  <c r="D46" i="73"/>
  <c r="C46" i="73"/>
  <c r="A46" i="73"/>
  <c r="I45" i="73"/>
  <c r="G45" i="73"/>
  <c r="F45" i="73"/>
  <c r="E45" i="73"/>
  <c r="D45" i="73"/>
  <c r="C45" i="73"/>
  <c r="A45" i="73"/>
  <c r="I44" i="73"/>
  <c r="G44" i="73"/>
  <c r="F44" i="73"/>
  <c r="E44" i="73"/>
  <c r="D44" i="73"/>
  <c r="C44" i="73"/>
  <c r="A44" i="73"/>
  <c r="I43" i="73"/>
  <c r="G43" i="73"/>
  <c r="F43" i="73"/>
  <c r="E43" i="73"/>
  <c r="D43" i="73"/>
  <c r="C43" i="73"/>
  <c r="A43" i="73"/>
  <c r="I42" i="73"/>
  <c r="G42" i="73"/>
  <c r="F42" i="73"/>
  <c r="E42" i="73"/>
  <c r="D42" i="73"/>
  <c r="C42" i="73"/>
  <c r="A42" i="73"/>
  <c r="I41" i="73"/>
  <c r="G41" i="73"/>
  <c r="F41" i="73"/>
  <c r="E41" i="73"/>
  <c r="D41" i="73"/>
  <c r="C41" i="73"/>
  <c r="A41" i="73"/>
  <c r="I40" i="73"/>
  <c r="G40" i="73"/>
  <c r="F40" i="73"/>
  <c r="E40" i="73"/>
  <c r="D40" i="73"/>
  <c r="C40" i="73"/>
  <c r="A40" i="73"/>
  <c r="I39" i="73"/>
  <c r="G39" i="73"/>
  <c r="F39" i="73"/>
  <c r="E39" i="73"/>
  <c r="D39" i="73"/>
  <c r="C39" i="73"/>
  <c r="A39" i="73"/>
  <c r="I38" i="73"/>
  <c r="G38" i="73"/>
  <c r="F38" i="73"/>
  <c r="E38" i="73"/>
  <c r="D38" i="73"/>
  <c r="C38" i="73"/>
  <c r="A38" i="73"/>
  <c r="I37" i="73"/>
  <c r="G37" i="73"/>
  <c r="F37" i="73"/>
  <c r="E37" i="73"/>
  <c r="D37" i="73"/>
  <c r="C37" i="73"/>
  <c r="A37" i="73"/>
  <c r="I36" i="73"/>
  <c r="G36" i="73"/>
  <c r="F36" i="73"/>
  <c r="E36" i="73"/>
  <c r="D36" i="73"/>
  <c r="C36" i="73"/>
  <c r="A36" i="73"/>
  <c r="I35" i="73"/>
  <c r="G35" i="73"/>
  <c r="F35" i="73"/>
  <c r="E35" i="73"/>
  <c r="D35" i="73"/>
  <c r="C35" i="73"/>
  <c r="A35" i="73"/>
  <c r="I34" i="73"/>
  <c r="G34" i="73"/>
  <c r="F34" i="73"/>
  <c r="E34" i="73"/>
  <c r="D34" i="73"/>
  <c r="C34" i="73"/>
  <c r="A34" i="73"/>
  <c r="I33" i="73"/>
  <c r="G33" i="73"/>
  <c r="F33" i="73"/>
  <c r="E33" i="73"/>
  <c r="D33" i="73"/>
  <c r="C33" i="73"/>
  <c r="A33" i="73"/>
  <c r="I32" i="73"/>
  <c r="G32" i="73"/>
  <c r="F32" i="73"/>
  <c r="E32" i="73"/>
  <c r="D32" i="73"/>
  <c r="C32" i="73"/>
  <c r="A32" i="73"/>
  <c r="I31" i="73"/>
  <c r="G31" i="73"/>
  <c r="F31" i="73"/>
  <c r="E31" i="73"/>
  <c r="D31" i="73"/>
  <c r="C31" i="73"/>
  <c r="A31" i="73"/>
  <c r="I30" i="73"/>
  <c r="G30" i="73"/>
  <c r="F30" i="73"/>
  <c r="E30" i="73"/>
  <c r="D30" i="73"/>
  <c r="C30" i="73"/>
  <c r="A30" i="73"/>
  <c r="I29" i="73"/>
  <c r="G29" i="73"/>
  <c r="F29" i="73"/>
  <c r="E29" i="73"/>
  <c r="D29" i="73"/>
  <c r="C29" i="73"/>
  <c r="A29" i="73"/>
  <c r="I28" i="73"/>
  <c r="G28" i="73"/>
  <c r="F28" i="73"/>
  <c r="E28" i="73"/>
  <c r="D28" i="73"/>
  <c r="C28" i="73"/>
  <c r="A28" i="73"/>
  <c r="I27" i="73"/>
  <c r="G27" i="73"/>
  <c r="F27" i="73"/>
  <c r="E27" i="73"/>
  <c r="D27" i="73"/>
  <c r="C27" i="73"/>
  <c r="A27" i="73"/>
  <c r="I26" i="73"/>
  <c r="G26" i="73"/>
  <c r="F26" i="73"/>
  <c r="E26" i="73"/>
  <c r="D26" i="73"/>
  <c r="C26" i="73"/>
  <c r="A26" i="73"/>
  <c r="I25" i="73"/>
  <c r="G25" i="73"/>
  <c r="F25" i="73"/>
  <c r="E25" i="73"/>
  <c r="D25" i="73"/>
  <c r="C25" i="73"/>
  <c r="A25" i="73"/>
  <c r="I24" i="73"/>
  <c r="G24" i="73"/>
  <c r="F24" i="73"/>
  <c r="E24" i="73"/>
  <c r="D24" i="73"/>
  <c r="C24" i="73"/>
  <c r="A24" i="73"/>
  <c r="I23" i="73"/>
  <c r="G23" i="73"/>
  <c r="F23" i="73"/>
  <c r="E23" i="73"/>
  <c r="D23" i="73"/>
  <c r="C23" i="73"/>
  <c r="A23" i="73"/>
  <c r="I22" i="73"/>
  <c r="G22" i="73"/>
  <c r="F22" i="73"/>
  <c r="E22" i="73"/>
  <c r="D22" i="73"/>
  <c r="C22" i="73"/>
  <c r="A22" i="73"/>
  <c r="I21" i="73"/>
  <c r="G21" i="73"/>
  <c r="F21" i="73"/>
  <c r="E21" i="73"/>
  <c r="D21" i="73"/>
  <c r="C21" i="73"/>
  <c r="A21" i="73"/>
  <c r="I20" i="73"/>
  <c r="G20" i="73"/>
  <c r="F20" i="73"/>
  <c r="E20" i="73"/>
  <c r="D20" i="73"/>
  <c r="C20" i="73"/>
  <c r="A20" i="73"/>
  <c r="I19" i="73"/>
  <c r="G19" i="73"/>
  <c r="F19" i="73"/>
  <c r="E19" i="73"/>
  <c r="D19" i="73"/>
  <c r="C19" i="73"/>
  <c r="A19" i="73"/>
  <c r="I18" i="73"/>
  <c r="G18" i="73"/>
  <c r="F18" i="73"/>
  <c r="E18" i="73"/>
  <c r="D18" i="73"/>
  <c r="C18" i="73"/>
  <c r="A18" i="73"/>
  <c r="I17" i="73"/>
  <c r="G17" i="73"/>
  <c r="F17" i="73"/>
  <c r="E17" i="73"/>
  <c r="D17" i="73"/>
  <c r="C17" i="73"/>
  <c r="A17" i="73"/>
  <c r="I16" i="73"/>
  <c r="G16" i="73"/>
  <c r="F16" i="73"/>
  <c r="E16" i="73"/>
  <c r="D16" i="73"/>
  <c r="C16" i="73"/>
  <c r="A16" i="73"/>
  <c r="I15" i="73"/>
  <c r="G15" i="73"/>
  <c r="F15" i="73"/>
  <c r="E15" i="73"/>
  <c r="D15" i="73"/>
  <c r="C15" i="73"/>
  <c r="A15" i="73"/>
  <c r="I14" i="73"/>
  <c r="G14" i="73"/>
  <c r="F14" i="73"/>
  <c r="E14" i="73"/>
  <c r="D14" i="73"/>
  <c r="C14" i="73"/>
  <c r="A14" i="73"/>
  <c r="I100" i="72"/>
  <c r="G100" i="72"/>
  <c r="F100" i="72"/>
  <c r="E100" i="72"/>
  <c r="D100" i="72"/>
  <c r="C100" i="72"/>
  <c r="A100" i="72"/>
  <c r="I99" i="72"/>
  <c r="G99" i="72"/>
  <c r="F99" i="72"/>
  <c r="E99" i="72"/>
  <c r="D99" i="72"/>
  <c r="C99" i="72"/>
  <c r="A99" i="72"/>
  <c r="I98" i="72"/>
  <c r="G98" i="72"/>
  <c r="F98" i="72"/>
  <c r="E98" i="72"/>
  <c r="D98" i="72"/>
  <c r="C98" i="72"/>
  <c r="A98" i="72"/>
  <c r="I97" i="72"/>
  <c r="G97" i="72"/>
  <c r="F97" i="72"/>
  <c r="E97" i="72"/>
  <c r="D97" i="72"/>
  <c r="C97" i="72"/>
  <c r="A97" i="72"/>
  <c r="I96" i="72"/>
  <c r="G96" i="72"/>
  <c r="F96" i="72"/>
  <c r="E96" i="72"/>
  <c r="D96" i="72"/>
  <c r="C96" i="72"/>
  <c r="A96" i="72"/>
  <c r="I95" i="72"/>
  <c r="G95" i="72"/>
  <c r="F95" i="72"/>
  <c r="E95" i="72"/>
  <c r="D95" i="72"/>
  <c r="C95" i="72"/>
  <c r="A95" i="72"/>
  <c r="I94" i="72"/>
  <c r="G94" i="72"/>
  <c r="F94" i="72"/>
  <c r="E94" i="72"/>
  <c r="D94" i="72"/>
  <c r="C94" i="72"/>
  <c r="A94" i="72"/>
  <c r="I93" i="72"/>
  <c r="G93" i="72"/>
  <c r="F93" i="72"/>
  <c r="E93" i="72"/>
  <c r="D93" i="72"/>
  <c r="C93" i="72"/>
  <c r="A93" i="72"/>
  <c r="I92" i="72"/>
  <c r="G92" i="72"/>
  <c r="F92" i="72"/>
  <c r="E92" i="72"/>
  <c r="D92" i="72"/>
  <c r="C92" i="72"/>
  <c r="A92" i="72"/>
  <c r="I91" i="72"/>
  <c r="G91" i="72"/>
  <c r="F91" i="72"/>
  <c r="E91" i="72"/>
  <c r="D91" i="72"/>
  <c r="C91" i="72"/>
  <c r="A91" i="72"/>
  <c r="I90" i="72"/>
  <c r="G90" i="72"/>
  <c r="F90" i="72"/>
  <c r="E90" i="72"/>
  <c r="D90" i="72"/>
  <c r="C90" i="72"/>
  <c r="A90" i="72"/>
  <c r="I89" i="72"/>
  <c r="G89" i="72"/>
  <c r="F89" i="72"/>
  <c r="E89" i="72"/>
  <c r="D89" i="72"/>
  <c r="C89" i="72"/>
  <c r="A89" i="72"/>
  <c r="I88" i="72"/>
  <c r="G88" i="72"/>
  <c r="F88" i="72"/>
  <c r="E88" i="72"/>
  <c r="D88" i="72"/>
  <c r="C88" i="72"/>
  <c r="A88" i="72"/>
  <c r="I87" i="72"/>
  <c r="G87" i="72"/>
  <c r="F87" i="72"/>
  <c r="E87" i="72"/>
  <c r="D87" i="72"/>
  <c r="C87" i="72"/>
  <c r="A87" i="72"/>
  <c r="I86" i="72"/>
  <c r="G86" i="72"/>
  <c r="F86" i="72"/>
  <c r="E86" i="72"/>
  <c r="D86" i="72"/>
  <c r="C86" i="72"/>
  <c r="A86" i="72"/>
  <c r="I85" i="72"/>
  <c r="G85" i="72"/>
  <c r="F85" i="72"/>
  <c r="E85" i="72"/>
  <c r="D85" i="72"/>
  <c r="C85" i="72"/>
  <c r="A85" i="72"/>
  <c r="I84" i="72"/>
  <c r="G84" i="72"/>
  <c r="F84" i="72"/>
  <c r="E84" i="72"/>
  <c r="D84" i="72"/>
  <c r="C84" i="72"/>
  <c r="A84" i="72"/>
  <c r="I83" i="72"/>
  <c r="G83" i="72"/>
  <c r="F83" i="72"/>
  <c r="E83" i="72"/>
  <c r="D83" i="72"/>
  <c r="C83" i="72"/>
  <c r="A83" i="72"/>
  <c r="I82" i="72"/>
  <c r="G82" i="72"/>
  <c r="F82" i="72"/>
  <c r="E82" i="72"/>
  <c r="D82" i="72"/>
  <c r="C82" i="72"/>
  <c r="A82" i="72"/>
  <c r="I81" i="72"/>
  <c r="G81" i="72"/>
  <c r="F81" i="72"/>
  <c r="E81" i="72"/>
  <c r="D81" i="72"/>
  <c r="C81" i="72"/>
  <c r="A81" i="72"/>
  <c r="I80" i="72"/>
  <c r="G80" i="72"/>
  <c r="F80" i="72"/>
  <c r="E80" i="72"/>
  <c r="D80" i="72"/>
  <c r="C80" i="72"/>
  <c r="A80" i="72"/>
  <c r="I79" i="72"/>
  <c r="G79" i="72"/>
  <c r="F79" i="72"/>
  <c r="E79" i="72"/>
  <c r="D79" i="72"/>
  <c r="C79" i="72"/>
  <c r="A79" i="72"/>
  <c r="I78" i="72"/>
  <c r="G78" i="72"/>
  <c r="F78" i="72"/>
  <c r="E78" i="72"/>
  <c r="D78" i="72"/>
  <c r="C78" i="72"/>
  <c r="A78" i="72"/>
  <c r="I77" i="72"/>
  <c r="G77" i="72"/>
  <c r="F77" i="72"/>
  <c r="E77" i="72"/>
  <c r="D77" i="72"/>
  <c r="C77" i="72"/>
  <c r="A77" i="72"/>
  <c r="I76" i="72"/>
  <c r="G76" i="72"/>
  <c r="F76" i="72"/>
  <c r="E76" i="72"/>
  <c r="D76" i="72"/>
  <c r="C76" i="72"/>
  <c r="A76" i="72"/>
  <c r="I75" i="72"/>
  <c r="G75" i="72"/>
  <c r="F75" i="72"/>
  <c r="E75" i="72"/>
  <c r="D75" i="72"/>
  <c r="C75" i="72"/>
  <c r="A75" i="72"/>
  <c r="I74" i="72"/>
  <c r="G74" i="72"/>
  <c r="F74" i="72"/>
  <c r="E74" i="72"/>
  <c r="D74" i="72"/>
  <c r="C74" i="72"/>
  <c r="A74" i="72"/>
  <c r="I73" i="72"/>
  <c r="G73" i="72"/>
  <c r="F73" i="72"/>
  <c r="E73" i="72"/>
  <c r="D73" i="72"/>
  <c r="C73" i="72"/>
  <c r="A73" i="72"/>
  <c r="I72" i="72"/>
  <c r="G72" i="72"/>
  <c r="F72" i="72"/>
  <c r="E72" i="72"/>
  <c r="D72" i="72"/>
  <c r="C72" i="72"/>
  <c r="A72" i="72"/>
  <c r="I71" i="72"/>
  <c r="G71" i="72"/>
  <c r="F71" i="72"/>
  <c r="E71" i="72"/>
  <c r="D71" i="72"/>
  <c r="C71" i="72"/>
  <c r="A71" i="72"/>
  <c r="I70" i="72"/>
  <c r="G70" i="72"/>
  <c r="F70" i="72"/>
  <c r="E70" i="72"/>
  <c r="D70" i="72"/>
  <c r="C70" i="72"/>
  <c r="A70" i="72"/>
  <c r="I69" i="72"/>
  <c r="G69" i="72"/>
  <c r="F69" i="72"/>
  <c r="E69" i="72"/>
  <c r="D69" i="72"/>
  <c r="C69" i="72"/>
  <c r="A69" i="72"/>
  <c r="I68" i="72"/>
  <c r="G68" i="72"/>
  <c r="F68" i="72"/>
  <c r="E68" i="72"/>
  <c r="D68" i="72"/>
  <c r="C68" i="72"/>
  <c r="A68" i="72"/>
  <c r="I67" i="72"/>
  <c r="G67" i="72"/>
  <c r="F67" i="72"/>
  <c r="E67" i="72"/>
  <c r="D67" i="72"/>
  <c r="C67" i="72"/>
  <c r="A67" i="72"/>
  <c r="I66" i="72"/>
  <c r="G66" i="72"/>
  <c r="F66" i="72"/>
  <c r="E66" i="72"/>
  <c r="D66" i="72"/>
  <c r="C66" i="72"/>
  <c r="A66" i="72"/>
  <c r="I65" i="72"/>
  <c r="G65" i="72"/>
  <c r="F65" i="72"/>
  <c r="E65" i="72"/>
  <c r="D65" i="72"/>
  <c r="C65" i="72"/>
  <c r="A65" i="72"/>
  <c r="I64" i="72"/>
  <c r="G64" i="72"/>
  <c r="F64" i="72"/>
  <c r="E64" i="72"/>
  <c r="D64" i="72"/>
  <c r="C64" i="72"/>
  <c r="A64" i="72"/>
  <c r="I63" i="72"/>
  <c r="G63" i="72"/>
  <c r="F63" i="72"/>
  <c r="E63" i="72"/>
  <c r="D63" i="72"/>
  <c r="C63" i="72"/>
  <c r="A63" i="72"/>
  <c r="I62" i="72"/>
  <c r="G62" i="72"/>
  <c r="F62" i="72"/>
  <c r="E62" i="72"/>
  <c r="D62" i="72"/>
  <c r="C62" i="72"/>
  <c r="A62" i="72"/>
  <c r="I61" i="72"/>
  <c r="G61" i="72"/>
  <c r="F61" i="72"/>
  <c r="E61" i="72"/>
  <c r="D61" i="72"/>
  <c r="C61" i="72"/>
  <c r="A61" i="72"/>
  <c r="I60" i="72"/>
  <c r="G60" i="72"/>
  <c r="F60" i="72"/>
  <c r="E60" i="72"/>
  <c r="D60" i="72"/>
  <c r="C60" i="72"/>
  <c r="A60" i="72"/>
  <c r="I59" i="72"/>
  <c r="G59" i="72"/>
  <c r="F59" i="72"/>
  <c r="E59" i="72"/>
  <c r="D59" i="72"/>
  <c r="C59" i="72"/>
  <c r="A59" i="72"/>
  <c r="I58" i="72"/>
  <c r="G58" i="72"/>
  <c r="F58" i="72"/>
  <c r="E58" i="72"/>
  <c r="D58" i="72"/>
  <c r="C58" i="72"/>
  <c r="A58" i="72"/>
  <c r="I57" i="72"/>
  <c r="G57" i="72"/>
  <c r="F57" i="72"/>
  <c r="E57" i="72"/>
  <c r="D57" i="72"/>
  <c r="C57" i="72"/>
  <c r="A57" i="72"/>
  <c r="I56" i="72"/>
  <c r="G56" i="72"/>
  <c r="F56" i="72"/>
  <c r="E56" i="72"/>
  <c r="D56" i="72"/>
  <c r="C56" i="72"/>
  <c r="A56" i="72"/>
  <c r="I55" i="72"/>
  <c r="G55" i="72"/>
  <c r="F55" i="72"/>
  <c r="E55" i="72"/>
  <c r="D55" i="72"/>
  <c r="C55" i="72"/>
  <c r="A55" i="72"/>
  <c r="I54" i="72"/>
  <c r="G54" i="72"/>
  <c r="F54" i="72"/>
  <c r="E54" i="72"/>
  <c r="D54" i="72"/>
  <c r="C54" i="72"/>
  <c r="A54" i="72"/>
  <c r="I53" i="72"/>
  <c r="G53" i="72"/>
  <c r="F53" i="72"/>
  <c r="E53" i="72"/>
  <c r="D53" i="72"/>
  <c r="C53" i="72"/>
  <c r="A53" i="72"/>
  <c r="I52" i="72"/>
  <c r="G52" i="72"/>
  <c r="F52" i="72"/>
  <c r="E52" i="72"/>
  <c r="D52" i="72"/>
  <c r="C52" i="72"/>
  <c r="A52" i="72"/>
  <c r="I51" i="72"/>
  <c r="G51" i="72"/>
  <c r="F51" i="72"/>
  <c r="E51" i="72"/>
  <c r="D51" i="72"/>
  <c r="C51" i="72"/>
  <c r="A51" i="72"/>
  <c r="I50" i="72"/>
  <c r="G50" i="72"/>
  <c r="F50" i="72"/>
  <c r="E50" i="72"/>
  <c r="D50" i="72"/>
  <c r="C50" i="72"/>
  <c r="A50" i="72"/>
  <c r="I49" i="72"/>
  <c r="G49" i="72"/>
  <c r="F49" i="72"/>
  <c r="E49" i="72"/>
  <c r="D49" i="72"/>
  <c r="C49" i="72"/>
  <c r="A49" i="72"/>
  <c r="I48" i="72"/>
  <c r="G48" i="72"/>
  <c r="F48" i="72"/>
  <c r="E48" i="72"/>
  <c r="D48" i="72"/>
  <c r="C48" i="72"/>
  <c r="A48" i="72"/>
  <c r="I47" i="72"/>
  <c r="G47" i="72"/>
  <c r="F47" i="72"/>
  <c r="E47" i="72"/>
  <c r="D47" i="72"/>
  <c r="C47" i="72"/>
  <c r="A47" i="72"/>
  <c r="I46" i="72"/>
  <c r="G46" i="72"/>
  <c r="F46" i="72"/>
  <c r="E46" i="72"/>
  <c r="D46" i="72"/>
  <c r="C46" i="72"/>
  <c r="A46" i="72"/>
  <c r="I45" i="72"/>
  <c r="G45" i="72"/>
  <c r="F45" i="72"/>
  <c r="E45" i="72"/>
  <c r="D45" i="72"/>
  <c r="C45" i="72"/>
  <c r="A45" i="72"/>
  <c r="I44" i="72"/>
  <c r="G44" i="72"/>
  <c r="F44" i="72"/>
  <c r="E44" i="72"/>
  <c r="D44" i="72"/>
  <c r="C44" i="72"/>
  <c r="A44" i="72"/>
  <c r="I43" i="72"/>
  <c r="G43" i="72"/>
  <c r="F43" i="72"/>
  <c r="E43" i="72"/>
  <c r="D43" i="72"/>
  <c r="C43" i="72"/>
  <c r="A43" i="72"/>
  <c r="I42" i="72"/>
  <c r="G42" i="72"/>
  <c r="F42" i="72"/>
  <c r="E42" i="72"/>
  <c r="D42" i="72"/>
  <c r="C42" i="72"/>
  <c r="A42" i="72"/>
  <c r="I41" i="72"/>
  <c r="G41" i="72"/>
  <c r="F41" i="72"/>
  <c r="E41" i="72"/>
  <c r="D41" i="72"/>
  <c r="C41" i="72"/>
  <c r="A41" i="72"/>
  <c r="I40" i="72"/>
  <c r="G40" i="72"/>
  <c r="F40" i="72"/>
  <c r="E40" i="72"/>
  <c r="D40" i="72"/>
  <c r="C40" i="72"/>
  <c r="A40" i="72"/>
  <c r="I39" i="72"/>
  <c r="G39" i="72"/>
  <c r="F39" i="72"/>
  <c r="E39" i="72"/>
  <c r="D39" i="72"/>
  <c r="C39" i="72"/>
  <c r="A39" i="72"/>
  <c r="I38" i="72"/>
  <c r="G38" i="72"/>
  <c r="F38" i="72"/>
  <c r="E38" i="72"/>
  <c r="D38" i="72"/>
  <c r="C38" i="72"/>
  <c r="A38" i="72"/>
  <c r="I37" i="72"/>
  <c r="G37" i="72"/>
  <c r="F37" i="72"/>
  <c r="E37" i="72"/>
  <c r="D37" i="72"/>
  <c r="C37" i="72"/>
  <c r="A37" i="72"/>
  <c r="I36" i="72"/>
  <c r="G36" i="72"/>
  <c r="F36" i="72"/>
  <c r="E36" i="72"/>
  <c r="D36" i="72"/>
  <c r="C36" i="72"/>
  <c r="A36" i="72"/>
  <c r="I35" i="72"/>
  <c r="G35" i="72"/>
  <c r="F35" i="72"/>
  <c r="E35" i="72"/>
  <c r="D35" i="72"/>
  <c r="C35" i="72"/>
  <c r="A35" i="72"/>
  <c r="I34" i="72"/>
  <c r="G34" i="72"/>
  <c r="F34" i="72"/>
  <c r="E34" i="72"/>
  <c r="D34" i="72"/>
  <c r="C34" i="72"/>
  <c r="A34" i="72"/>
  <c r="I33" i="72"/>
  <c r="G33" i="72"/>
  <c r="F33" i="72"/>
  <c r="E33" i="72"/>
  <c r="D33" i="72"/>
  <c r="C33" i="72"/>
  <c r="A33" i="72"/>
  <c r="I32" i="72"/>
  <c r="G32" i="72"/>
  <c r="F32" i="72"/>
  <c r="E32" i="72"/>
  <c r="D32" i="72"/>
  <c r="C32" i="72"/>
  <c r="A32" i="72"/>
  <c r="I31" i="72"/>
  <c r="G31" i="72"/>
  <c r="F31" i="72"/>
  <c r="E31" i="72"/>
  <c r="D31" i="72"/>
  <c r="C31" i="72"/>
  <c r="A31" i="72"/>
  <c r="I30" i="72"/>
  <c r="G30" i="72"/>
  <c r="F30" i="72"/>
  <c r="E30" i="72"/>
  <c r="D30" i="72"/>
  <c r="C30" i="72"/>
  <c r="A30" i="72"/>
  <c r="I29" i="72"/>
  <c r="G29" i="72"/>
  <c r="F29" i="72"/>
  <c r="E29" i="72"/>
  <c r="D29" i="72"/>
  <c r="C29" i="72"/>
  <c r="A29" i="72"/>
  <c r="I28" i="72"/>
  <c r="G28" i="72"/>
  <c r="F28" i="72"/>
  <c r="E28" i="72"/>
  <c r="D28" i="72"/>
  <c r="C28" i="72"/>
  <c r="A28" i="72"/>
  <c r="I27" i="72"/>
  <c r="G27" i="72"/>
  <c r="F27" i="72"/>
  <c r="E27" i="72"/>
  <c r="D27" i="72"/>
  <c r="C27" i="72"/>
  <c r="A27" i="72"/>
  <c r="I26" i="72"/>
  <c r="G26" i="72"/>
  <c r="F26" i="72"/>
  <c r="E26" i="72"/>
  <c r="D26" i="72"/>
  <c r="C26" i="72"/>
  <c r="A26" i="72"/>
  <c r="I25" i="72"/>
  <c r="G25" i="72"/>
  <c r="F25" i="72"/>
  <c r="E25" i="72"/>
  <c r="D25" i="72"/>
  <c r="C25" i="72"/>
  <c r="A25" i="72"/>
  <c r="I24" i="72"/>
  <c r="G24" i="72"/>
  <c r="F24" i="72"/>
  <c r="E24" i="72"/>
  <c r="D24" i="72"/>
  <c r="C24" i="72"/>
  <c r="A24" i="72"/>
  <c r="I23" i="72"/>
  <c r="G23" i="72"/>
  <c r="F23" i="72"/>
  <c r="E23" i="72"/>
  <c r="D23" i="72"/>
  <c r="C23" i="72"/>
  <c r="A23" i="72"/>
  <c r="I22" i="72"/>
  <c r="G22" i="72"/>
  <c r="F22" i="72"/>
  <c r="E22" i="72"/>
  <c r="D22" i="72"/>
  <c r="C22" i="72"/>
  <c r="A22" i="72"/>
  <c r="I21" i="72"/>
  <c r="G21" i="72"/>
  <c r="F21" i="72"/>
  <c r="E21" i="72"/>
  <c r="D21" i="72"/>
  <c r="C21" i="72"/>
  <c r="A21" i="72"/>
  <c r="I20" i="72"/>
  <c r="G20" i="72"/>
  <c r="F20" i="72"/>
  <c r="E20" i="72"/>
  <c r="D20" i="72"/>
  <c r="C20" i="72"/>
  <c r="A20" i="72"/>
  <c r="I19" i="72"/>
  <c r="G19" i="72"/>
  <c r="F19" i="72"/>
  <c r="E19" i="72"/>
  <c r="D19" i="72"/>
  <c r="C19" i="72"/>
  <c r="A19" i="72"/>
  <c r="I18" i="72"/>
  <c r="G18" i="72"/>
  <c r="F18" i="72"/>
  <c r="E18" i="72"/>
  <c r="D18" i="72"/>
  <c r="C18" i="72"/>
  <c r="A18" i="72"/>
  <c r="I17" i="72"/>
  <c r="G17" i="72"/>
  <c r="F17" i="72"/>
  <c r="E17" i="72"/>
  <c r="D17" i="72"/>
  <c r="C17" i="72"/>
  <c r="A17" i="72"/>
  <c r="I16" i="72"/>
  <c r="G16" i="72"/>
  <c r="F16" i="72"/>
  <c r="E16" i="72"/>
  <c r="D16" i="72"/>
  <c r="C16" i="72"/>
  <c r="A16" i="72"/>
  <c r="I15" i="72"/>
  <c r="G15" i="72"/>
  <c r="F15" i="72"/>
  <c r="E15" i="72"/>
  <c r="D15" i="72"/>
  <c r="C15" i="72"/>
  <c r="A15" i="72"/>
  <c r="I14" i="72"/>
  <c r="G14" i="72"/>
  <c r="F14" i="72"/>
  <c r="E14" i="72"/>
  <c r="D14" i="72"/>
  <c r="C14" i="72"/>
  <c r="A14" i="72"/>
  <c r="I13" i="72"/>
  <c r="G13" i="72"/>
  <c r="F13" i="72"/>
  <c r="E13" i="72"/>
  <c r="D13" i="72"/>
  <c r="C13" i="72"/>
  <c r="A13" i="72"/>
  <c r="I12" i="72"/>
  <c r="G12" i="72"/>
  <c r="F12" i="72"/>
  <c r="E12" i="72"/>
  <c r="D12" i="72"/>
  <c r="C12" i="72"/>
  <c r="A12" i="72"/>
  <c r="I11" i="72"/>
  <c r="G11" i="72"/>
  <c r="F11" i="72"/>
  <c r="E11" i="72"/>
  <c r="D11" i="72"/>
  <c r="C11" i="72"/>
  <c r="A11" i="72"/>
  <c r="I76" i="71"/>
  <c r="G76" i="71"/>
  <c r="F76" i="71"/>
  <c r="E76" i="71"/>
  <c r="D76" i="71"/>
  <c r="C76" i="71"/>
  <c r="A76" i="71"/>
  <c r="I75" i="71"/>
  <c r="G75" i="71"/>
  <c r="F75" i="71"/>
  <c r="E75" i="71"/>
  <c r="D75" i="71"/>
  <c r="C75" i="71"/>
  <c r="A75" i="71"/>
  <c r="I74" i="71"/>
  <c r="G74" i="71"/>
  <c r="F74" i="71"/>
  <c r="E74" i="71"/>
  <c r="D74" i="71"/>
  <c r="C74" i="71"/>
  <c r="A74" i="71"/>
  <c r="I73" i="71"/>
  <c r="G73" i="71"/>
  <c r="F73" i="71"/>
  <c r="E73" i="71"/>
  <c r="D73" i="71"/>
  <c r="C73" i="71"/>
  <c r="A73" i="71"/>
  <c r="I72" i="71"/>
  <c r="G72" i="71"/>
  <c r="F72" i="71"/>
  <c r="E72" i="71"/>
  <c r="D72" i="71"/>
  <c r="C72" i="71"/>
  <c r="A72" i="71"/>
  <c r="I71" i="71"/>
  <c r="G71" i="71"/>
  <c r="F71" i="71"/>
  <c r="E71" i="71"/>
  <c r="D71" i="71"/>
  <c r="C71" i="71"/>
  <c r="A71" i="71"/>
  <c r="I70" i="71"/>
  <c r="G70" i="71"/>
  <c r="F70" i="71"/>
  <c r="E70" i="71"/>
  <c r="D70" i="71"/>
  <c r="C70" i="71"/>
  <c r="A70" i="71"/>
  <c r="I69" i="71"/>
  <c r="G69" i="71"/>
  <c r="F69" i="71"/>
  <c r="E69" i="71"/>
  <c r="D69" i="71"/>
  <c r="C69" i="71"/>
  <c r="A69" i="71"/>
  <c r="I68" i="71"/>
  <c r="G68" i="71"/>
  <c r="F68" i="71"/>
  <c r="E68" i="71"/>
  <c r="D68" i="71"/>
  <c r="C68" i="71"/>
  <c r="A68" i="71"/>
  <c r="I67" i="71"/>
  <c r="G67" i="71"/>
  <c r="F67" i="71"/>
  <c r="E67" i="71"/>
  <c r="D67" i="71"/>
  <c r="C67" i="71"/>
  <c r="A67" i="71"/>
  <c r="I66" i="71"/>
  <c r="G66" i="71"/>
  <c r="F66" i="71"/>
  <c r="E66" i="71"/>
  <c r="D66" i="71"/>
  <c r="C66" i="71"/>
  <c r="A66" i="71"/>
  <c r="I65" i="71"/>
  <c r="G65" i="71"/>
  <c r="F65" i="71"/>
  <c r="E65" i="71"/>
  <c r="D65" i="71"/>
  <c r="C65" i="71"/>
  <c r="A65" i="71"/>
  <c r="I64" i="71"/>
  <c r="G64" i="71"/>
  <c r="F64" i="71"/>
  <c r="E64" i="71"/>
  <c r="D64" i="71"/>
  <c r="C64" i="71"/>
  <c r="A64" i="71"/>
  <c r="I63" i="71"/>
  <c r="G63" i="71"/>
  <c r="F63" i="71"/>
  <c r="E63" i="71"/>
  <c r="D63" i="71"/>
  <c r="C63" i="71"/>
  <c r="A63" i="71"/>
  <c r="I62" i="71"/>
  <c r="G62" i="71"/>
  <c r="F62" i="71"/>
  <c r="E62" i="71"/>
  <c r="D62" i="71"/>
  <c r="C62" i="71"/>
  <c r="A62" i="71"/>
  <c r="I61" i="71"/>
  <c r="G61" i="71"/>
  <c r="F61" i="71"/>
  <c r="E61" i="71"/>
  <c r="D61" i="71"/>
  <c r="C61" i="71"/>
  <c r="A61" i="71"/>
  <c r="I60" i="71"/>
  <c r="G60" i="71"/>
  <c r="F60" i="71"/>
  <c r="E60" i="71"/>
  <c r="D60" i="71"/>
  <c r="C60" i="71"/>
  <c r="A60" i="71"/>
  <c r="I59" i="71"/>
  <c r="G59" i="71"/>
  <c r="F59" i="71"/>
  <c r="E59" i="71"/>
  <c r="D59" i="71"/>
  <c r="C59" i="71"/>
  <c r="A59" i="71"/>
  <c r="I58" i="71"/>
  <c r="G58" i="71"/>
  <c r="F58" i="71"/>
  <c r="E58" i="71"/>
  <c r="D58" i="71"/>
  <c r="C58" i="71"/>
  <c r="A58" i="71"/>
  <c r="I57" i="71"/>
  <c r="G57" i="71"/>
  <c r="F57" i="71"/>
  <c r="E57" i="71"/>
  <c r="D57" i="71"/>
  <c r="C57" i="71"/>
  <c r="A57" i="71"/>
  <c r="I56" i="71"/>
  <c r="G56" i="71"/>
  <c r="F56" i="71"/>
  <c r="E56" i="71"/>
  <c r="D56" i="71"/>
  <c r="C56" i="71"/>
  <c r="A56" i="71"/>
  <c r="I55" i="71"/>
  <c r="G55" i="71"/>
  <c r="F55" i="71"/>
  <c r="E55" i="71"/>
  <c r="D55" i="71"/>
  <c r="C55" i="71"/>
  <c r="A55" i="71"/>
  <c r="I54" i="71"/>
  <c r="G54" i="71"/>
  <c r="F54" i="71"/>
  <c r="E54" i="71"/>
  <c r="D54" i="71"/>
  <c r="C54" i="71"/>
  <c r="A54" i="71"/>
  <c r="I53" i="71"/>
  <c r="G53" i="71"/>
  <c r="F53" i="71"/>
  <c r="E53" i="71"/>
  <c r="D53" i="71"/>
  <c r="C53" i="71"/>
  <c r="A53" i="71"/>
  <c r="I52" i="71"/>
  <c r="G52" i="71"/>
  <c r="F52" i="71"/>
  <c r="E52" i="71"/>
  <c r="D52" i="71"/>
  <c r="C52" i="71"/>
  <c r="A52" i="71"/>
  <c r="I51" i="71"/>
  <c r="G51" i="71"/>
  <c r="F51" i="71"/>
  <c r="E51" i="71"/>
  <c r="D51" i="71"/>
  <c r="C51" i="71"/>
  <c r="A51" i="71"/>
  <c r="I50" i="71"/>
  <c r="G50" i="71"/>
  <c r="F50" i="71"/>
  <c r="E50" i="71"/>
  <c r="D50" i="71"/>
  <c r="C50" i="71"/>
  <c r="A50" i="71"/>
  <c r="I49" i="71"/>
  <c r="G49" i="71"/>
  <c r="F49" i="71"/>
  <c r="E49" i="71"/>
  <c r="D49" i="71"/>
  <c r="C49" i="71"/>
  <c r="A49" i="71"/>
  <c r="I48" i="71"/>
  <c r="G48" i="71"/>
  <c r="F48" i="71"/>
  <c r="E48" i="71"/>
  <c r="D48" i="71"/>
  <c r="C48" i="71"/>
  <c r="A48" i="71"/>
  <c r="I47" i="71"/>
  <c r="G47" i="71"/>
  <c r="F47" i="71"/>
  <c r="E47" i="71"/>
  <c r="D47" i="71"/>
  <c r="C47" i="71"/>
  <c r="A47" i="71"/>
  <c r="I46" i="71"/>
  <c r="G46" i="71"/>
  <c r="F46" i="71"/>
  <c r="E46" i="71"/>
  <c r="D46" i="71"/>
  <c r="C46" i="71"/>
  <c r="A46" i="71"/>
  <c r="I45" i="71"/>
  <c r="G45" i="71"/>
  <c r="F45" i="71"/>
  <c r="E45" i="71"/>
  <c r="D45" i="71"/>
  <c r="C45" i="71"/>
  <c r="A45" i="71"/>
  <c r="I44" i="71"/>
  <c r="G44" i="71"/>
  <c r="F44" i="71"/>
  <c r="E44" i="71"/>
  <c r="D44" i="71"/>
  <c r="C44" i="71"/>
  <c r="A44" i="71"/>
  <c r="I43" i="71"/>
  <c r="G43" i="71"/>
  <c r="F43" i="71"/>
  <c r="E43" i="71"/>
  <c r="D43" i="71"/>
  <c r="C43" i="71"/>
  <c r="A43" i="71"/>
  <c r="I42" i="71"/>
  <c r="G42" i="71"/>
  <c r="F42" i="71"/>
  <c r="E42" i="71"/>
  <c r="D42" i="71"/>
  <c r="C42" i="71"/>
  <c r="A42" i="71"/>
  <c r="I41" i="71"/>
  <c r="G41" i="71"/>
  <c r="F41" i="71"/>
  <c r="E41" i="71"/>
  <c r="D41" i="71"/>
  <c r="C41" i="71"/>
  <c r="A41" i="71"/>
  <c r="I40" i="71"/>
  <c r="G40" i="71"/>
  <c r="F40" i="71"/>
  <c r="E40" i="71"/>
  <c r="D40" i="71"/>
  <c r="C40" i="71"/>
  <c r="A40" i="71"/>
  <c r="I39" i="71"/>
  <c r="G39" i="71"/>
  <c r="F39" i="71"/>
  <c r="E39" i="71"/>
  <c r="D39" i="71"/>
  <c r="C39" i="71"/>
  <c r="A39" i="71"/>
  <c r="I38" i="71"/>
  <c r="G38" i="71"/>
  <c r="F38" i="71"/>
  <c r="E38" i="71"/>
  <c r="D38" i="71"/>
  <c r="C38" i="71"/>
  <c r="A38" i="71"/>
  <c r="I37" i="71"/>
  <c r="G37" i="71"/>
  <c r="F37" i="71"/>
  <c r="E37" i="71"/>
  <c r="D37" i="71"/>
  <c r="C37" i="71"/>
  <c r="A37" i="71"/>
  <c r="I36" i="71"/>
  <c r="G36" i="71"/>
  <c r="F36" i="71"/>
  <c r="E36" i="71"/>
  <c r="D36" i="71"/>
  <c r="C36" i="71"/>
  <c r="A36" i="71"/>
  <c r="I35" i="71"/>
  <c r="G35" i="71"/>
  <c r="F35" i="71"/>
  <c r="E35" i="71"/>
  <c r="D35" i="71"/>
  <c r="C35" i="71"/>
  <c r="A35" i="71"/>
  <c r="I34" i="71"/>
  <c r="G34" i="71"/>
  <c r="F34" i="71"/>
  <c r="E34" i="71"/>
  <c r="D34" i="71"/>
  <c r="C34" i="71"/>
  <c r="A34" i="71"/>
  <c r="I33" i="71"/>
  <c r="G33" i="71"/>
  <c r="F33" i="71"/>
  <c r="E33" i="71"/>
  <c r="D33" i="71"/>
  <c r="C33" i="71"/>
  <c r="A33" i="71"/>
  <c r="I32" i="71"/>
  <c r="G32" i="71"/>
  <c r="F32" i="71"/>
  <c r="E32" i="71"/>
  <c r="D32" i="71"/>
  <c r="C32" i="71"/>
  <c r="A32" i="71"/>
  <c r="I31" i="71"/>
  <c r="G31" i="71"/>
  <c r="F31" i="71"/>
  <c r="E31" i="71"/>
  <c r="D31" i="71"/>
  <c r="C31" i="71"/>
  <c r="A31" i="71"/>
  <c r="I30" i="71"/>
  <c r="G30" i="71"/>
  <c r="F30" i="71"/>
  <c r="E30" i="71"/>
  <c r="D30" i="71"/>
  <c r="C30" i="71"/>
  <c r="A30" i="71"/>
  <c r="I29" i="71"/>
  <c r="G29" i="71"/>
  <c r="F29" i="71"/>
  <c r="E29" i="71"/>
  <c r="D29" i="71"/>
  <c r="C29" i="71"/>
  <c r="A29" i="71"/>
  <c r="I28" i="71"/>
  <c r="G28" i="71"/>
  <c r="F28" i="71"/>
  <c r="E28" i="71"/>
  <c r="D28" i="71"/>
  <c r="C28" i="71"/>
  <c r="A28" i="71"/>
  <c r="I27" i="71"/>
  <c r="G27" i="71"/>
  <c r="F27" i="71"/>
  <c r="E27" i="71"/>
  <c r="D27" i="71"/>
  <c r="C27" i="71"/>
  <c r="A27" i="71"/>
  <c r="I26" i="71"/>
  <c r="G26" i="71"/>
  <c r="F26" i="71"/>
  <c r="E26" i="71"/>
  <c r="D26" i="71"/>
  <c r="C26" i="71"/>
  <c r="A26" i="71"/>
  <c r="I25" i="71"/>
  <c r="G25" i="71"/>
  <c r="F25" i="71"/>
  <c r="E25" i="71"/>
  <c r="D25" i="71"/>
  <c r="C25" i="71"/>
  <c r="A25" i="71"/>
  <c r="I24" i="71"/>
  <c r="G24" i="71"/>
  <c r="F24" i="71"/>
  <c r="E24" i="71"/>
  <c r="D24" i="71"/>
  <c r="C24" i="71"/>
  <c r="A24" i="71"/>
  <c r="I23" i="71"/>
  <c r="G23" i="71"/>
  <c r="F23" i="71"/>
  <c r="E23" i="71"/>
  <c r="D23" i="71"/>
  <c r="C23" i="71"/>
  <c r="A23" i="71"/>
  <c r="I22" i="71"/>
  <c r="G22" i="71"/>
  <c r="F22" i="71"/>
  <c r="E22" i="71"/>
  <c r="D22" i="71"/>
  <c r="C22" i="71"/>
  <c r="A22" i="71"/>
  <c r="I21" i="71"/>
  <c r="G21" i="71"/>
  <c r="F21" i="71"/>
  <c r="E21" i="71"/>
  <c r="D21" i="71"/>
  <c r="C21" i="71"/>
  <c r="A21" i="71"/>
  <c r="I20" i="71"/>
  <c r="G20" i="71"/>
  <c r="F20" i="71"/>
  <c r="E20" i="71"/>
  <c r="D20" i="71"/>
  <c r="C20" i="71"/>
  <c r="A20" i="71"/>
  <c r="I19" i="71"/>
  <c r="G19" i="71"/>
  <c r="F19" i="71"/>
  <c r="E19" i="71"/>
  <c r="D19" i="71"/>
  <c r="C19" i="71"/>
  <c r="A19" i="71"/>
  <c r="I18" i="71"/>
  <c r="G18" i="71"/>
  <c r="F18" i="71"/>
  <c r="E18" i="71"/>
  <c r="D18" i="71"/>
  <c r="C18" i="71"/>
  <c r="A18" i="71"/>
  <c r="I17" i="71"/>
  <c r="G17" i="71"/>
  <c r="F17" i="71"/>
  <c r="E17" i="71"/>
  <c r="D17" i="71"/>
  <c r="C17" i="71"/>
  <c r="A17" i="71"/>
  <c r="I69" i="70"/>
  <c r="G69" i="70"/>
  <c r="F69" i="70"/>
  <c r="E69" i="70"/>
  <c r="D69" i="70"/>
  <c r="C69" i="70"/>
  <c r="A69" i="70"/>
  <c r="I68" i="70"/>
  <c r="G68" i="70"/>
  <c r="F68" i="70"/>
  <c r="E68" i="70"/>
  <c r="D68" i="70"/>
  <c r="C68" i="70"/>
  <c r="A68" i="70"/>
  <c r="I67" i="70"/>
  <c r="G67" i="70"/>
  <c r="F67" i="70"/>
  <c r="E67" i="70"/>
  <c r="D67" i="70"/>
  <c r="C67" i="70"/>
  <c r="A67" i="70"/>
  <c r="I66" i="70"/>
  <c r="G66" i="70"/>
  <c r="F66" i="70"/>
  <c r="E66" i="70"/>
  <c r="D66" i="70"/>
  <c r="C66" i="70"/>
  <c r="A66" i="70"/>
  <c r="I65" i="70"/>
  <c r="G65" i="70"/>
  <c r="F65" i="70"/>
  <c r="E65" i="70"/>
  <c r="D65" i="70"/>
  <c r="C65" i="70"/>
  <c r="A65" i="70"/>
  <c r="I64" i="70"/>
  <c r="G64" i="70"/>
  <c r="F64" i="70"/>
  <c r="E64" i="70"/>
  <c r="D64" i="70"/>
  <c r="C64" i="70"/>
  <c r="A64" i="70"/>
  <c r="I63" i="70"/>
  <c r="G63" i="70"/>
  <c r="F63" i="70"/>
  <c r="E63" i="70"/>
  <c r="D63" i="70"/>
  <c r="C63" i="70"/>
  <c r="A63" i="70"/>
  <c r="I62" i="70"/>
  <c r="G62" i="70"/>
  <c r="F62" i="70"/>
  <c r="E62" i="70"/>
  <c r="D62" i="70"/>
  <c r="C62" i="70"/>
  <c r="A62" i="70"/>
  <c r="I61" i="70"/>
  <c r="G61" i="70"/>
  <c r="F61" i="70"/>
  <c r="E61" i="70"/>
  <c r="D61" i="70"/>
  <c r="C61" i="70"/>
  <c r="A61" i="70"/>
  <c r="I60" i="70"/>
  <c r="G60" i="70"/>
  <c r="F60" i="70"/>
  <c r="E60" i="70"/>
  <c r="D60" i="70"/>
  <c r="C60" i="70"/>
  <c r="A60" i="70"/>
  <c r="I59" i="70"/>
  <c r="G59" i="70"/>
  <c r="F59" i="70"/>
  <c r="E59" i="70"/>
  <c r="D59" i="70"/>
  <c r="C59" i="70"/>
  <c r="A59" i="70"/>
  <c r="I58" i="70"/>
  <c r="G58" i="70"/>
  <c r="F58" i="70"/>
  <c r="E58" i="70"/>
  <c r="D58" i="70"/>
  <c r="C58" i="70"/>
  <c r="A58" i="70"/>
  <c r="I57" i="70"/>
  <c r="G57" i="70"/>
  <c r="F57" i="70"/>
  <c r="E57" i="70"/>
  <c r="D57" i="70"/>
  <c r="C57" i="70"/>
  <c r="A57" i="70"/>
  <c r="I56" i="70"/>
  <c r="G56" i="70"/>
  <c r="F56" i="70"/>
  <c r="E56" i="70"/>
  <c r="D56" i="70"/>
  <c r="C56" i="70"/>
  <c r="A56" i="70"/>
  <c r="I55" i="70"/>
  <c r="G55" i="70"/>
  <c r="F55" i="70"/>
  <c r="E55" i="70"/>
  <c r="D55" i="70"/>
  <c r="C55" i="70"/>
  <c r="A55" i="70"/>
  <c r="I54" i="70"/>
  <c r="G54" i="70"/>
  <c r="F54" i="70"/>
  <c r="E54" i="70"/>
  <c r="D54" i="70"/>
  <c r="C54" i="70"/>
  <c r="A54" i="70"/>
  <c r="I53" i="70"/>
  <c r="G53" i="70"/>
  <c r="F53" i="70"/>
  <c r="E53" i="70"/>
  <c r="D53" i="70"/>
  <c r="C53" i="70"/>
  <c r="A53" i="70"/>
  <c r="I52" i="70"/>
  <c r="G52" i="70"/>
  <c r="F52" i="70"/>
  <c r="E52" i="70"/>
  <c r="D52" i="70"/>
  <c r="C52" i="70"/>
  <c r="A52" i="70"/>
  <c r="I51" i="70"/>
  <c r="G51" i="70"/>
  <c r="F51" i="70"/>
  <c r="E51" i="70"/>
  <c r="D51" i="70"/>
  <c r="C51" i="70"/>
  <c r="A51" i="70"/>
  <c r="I50" i="70"/>
  <c r="G50" i="70"/>
  <c r="F50" i="70"/>
  <c r="E50" i="70"/>
  <c r="D50" i="70"/>
  <c r="C50" i="70"/>
  <c r="A50" i="70"/>
  <c r="I49" i="70"/>
  <c r="G49" i="70"/>
  <c r="F49" i="70"/>
  <c r="E49" i="70"/>
  <c r="D49" i="70"/>
  <c r="C49" i="70"/>
  <c r="A49" i="70"/>
  <c r="I48" i="70"/>
  <c r="G48" i="70"/>
  <c r="F48" i="70"/>
  <c r="E48" i="70"/>
  <c r="D48" i="70"/>
  <c r="C48" i="70"/>
  <c r="A48" i="70"/>
  <c r="I47" i="70"/>
  <c r="G47" i="70"/>
  <c r="F47" i="70"/>
  <c r="E47" i="70"/>
  <c r="D47" i="70"/>
  <c r="C47" i="70"/>
  <c r="A47" i="70"/>
  <c r="I46" i="70"/>
  <c r="G46" i="70"/>
  <c r="F46" i="70"/>
  <c r="E46" i="70"/>
  <c r="D46" i="70"/>
  <c r="C46" i="70"/>
  <c r="A46" i="70"/>
  <c r="I45" i="70"/>
  <c r="G45" i="70"/>
  <c r="F45" i="70"/>
  <c r="E45" i="70"/>
  <c r="D45" i="70"/>
  <c r="C45" i="70"/>
  <c r="A45" i="70"/>
  <c r="I44" i="70"/>
  <c r="G44" i="70"/>
  <c r="F44" i="70"/>
  <c r="E44" i="70"/>
  <c r="D44" i="70"/>
  <c r="C44" i="70"/>
  <c r="A44" i="70"/>
  <c r="I43" i="70"/>
  <c r="G43" i="70"/>
  <c r="F43" i="70"/>
  <c r="E43" i="70"/>
  <c r="D43" i="70"/>
  <c r="C43" i="70"/>
  <c r="A43" i="70"/>
  <c r="I42" i="70"/>
  <c r="G42" i="70"/>
  <c r="F42" i="70"/>
  <c r="E42" i="70"/>
  <c r="D42" i="70"/>
  <c r="C42" i="70"/>
  <c r="A42" i="70"/>
  <c r="I41" i="70"/>
  <c r="G41" i="70"/>
  <c r="F41" i="70"/>
  <c r="E41" i="70"/>
  <c r="D41" i="70"/>
  <c r="C41" i="70"/>
  <c r="A41" i="70"/>
  <c r="I40" i="70"/>
  <c r="G40" i="70"/>
  <c r="F40" i="70"/>
  <c r="E40" i="70"/>
  <c r="D40" i="70"/>
  <c r="C40" i="70"/>
  <c r="A40" i="70"/>
  <c r="I39" i="70"/>
  <c r="G39" i="70"/>
  <c r="F39" i="70"/>
  <c r="E39" i="70"/>
  <c r="D39" i="70"/>
  <c r="C39" i="70"/>
  <c r="A39" i="70"/>
  <c r="I38" i="70"/>
  <c r="G38" i="70"/>
  <c r="F38" i="70"/>
  <c r="E38" i="70"/>
  <c r="D38" i="70"/>
  <c r="C38" i="70"/>
  <c r="A38" i="70"/>
  <c r="I37" i="70"/>
  <c r="G37" i="70"/>
  <c r="F37" i="70"/>
  <c r="E37" i="70"/>
  <c r="D37" i="70"/>
  <c r="C37" i="70"/>
  <c r="A37" i="70"/>
  <c r="I36" i="70"/>
  <c r="G36" i="70"/>
  <c r="F36" i="70"/>
  <c r="E36" i="70"/>
  <c r="D36" i="70"/>
  <c r="C36" i="70"/>
  <c r="A36" i="70"/>
  <c r="I35" i="70"/>
  <c r="G35" i="70"/>
  <c r="F35" i="70"/>
  <c r="E35" i="70"/>
  <c r="D35" i="70"/>
  <c r="C35" i="70"/>
  <c r="A35" i="70"/>
  <c r="I34" i="70"/>
  <c r="G34" i="70"/>
  <c r="F34" i="70"/>
  <c r="E34" i="70"/>
  <c r="D34" i="70"/>
  <c r="C34" i="70"/>
  <c r="A34" i="70"/>
  <c r="I33" i="70"/>
  <c r="G33" i="70"/>
  <c r="F33" i="70"/>
  <c r="E33" i="70"/>
  <c r="D33" i="70"/>
  <c r="C33" i="70"/>
  <c r="A33" i="70"/>
  <c r="I32" i="70"/>
  <c r="G32" i="70"/>
  <c r="F32" i="70"/>
  <c r="E32" i="70"/>
  <c r="D32" i="70"/>
  <c r="C32" i="70"/>
  <c r="A32" i="70"/>
  <c r="I31" i="70"/>
  <c r="G31" i="70"/>
  <c r="F31" i="70"/>
  <c r="E31" i="70"/>
  <c r="D31" i="70"/>
  <c r="C31" i="70"/>
  <c r="A31" i="70"/>
  <c r="I30" i="70"/>
  <c r="G30" i="70"/>
  <c r="F30" i="70"/>
  <c r="E30" i="70"/>
  <c r="D30" i="70"/>
  <c r="C30" i="70"/>
  <c r="A30" i="70"/>
  <c r="I29" i="70"/>
  <c r="G29" i="70"/>
  <c r="F29" i="70"/>
  <c r="E29" i="70"/>
  <c r="D29" i="70"/>
  <c r="C29" i="70"/>
  <c r="A29" i="70"/>
  <c r="I28" i="70"/>
  <c r="G28" i="70"/>
  <c r="F28" i="70"/>
  <c r="E28" i="70"/>
  <c r="D28" i="70"/>
  <c r="C28" i="70"/>
  <c r="A28" i="70"/>
  <c r="I27" i="70"/>
  <c r="G27" i="70"/>
  <c r="F27" i="70"/>
  <c r="E27" i="70"/>
  <c r="D27" i="70"/>
  <c r="C27" i="70"/>
  <c r="A27" i="70"/>
  <c r="I26" i="70"/>
  <c r="G26" i="70"/>
  <c r="F26" i="70"/>
  <c r="E26" i="70"/>
  <c r="D26" i="70"/>
  <c r="C26" i="70"/>
  <c r="A26" i="70"/>
  <c r="I25" i="70"/>
  <c r="G25" i="70"/>
  <c r="F25" i="70"/>
  <c r="E25" i="70"/>
  <c r="D25" i="70"/>
  <c r="C25" i="70"/>
  <c r="A25" i="70"/>
  <c r="I24" i="70"/>
  <c r="G24" i="70"/>
  <c r="F24" i="70"/>
  <c r="E24" i="70"/>
  <c r="D24" i="70"/>
  <c r="C24" i="70"/>
  <c r="A24" i="70"/>
  <c r="I23" i="70"/>
  <c r="G23" i="70"/>
  <c r="F23" i="70"/>
  <c r="E23" i="70"/>
  <c r="D23" i="70"/>
  <c r="C23" i="70"/>
  <c r="A23" i="70"/>
  <c r="I22" i="70"/>
  <c r="G22" i="70"/>
  <c r="F22" i="70"/>
  <c r="E22" i="70"/>
  <c r="D22" i="70"/>
  <c r="C22" i="70"/>
  <c r="A22" i="70"/>
  <c r="I21" i="70"/>
  <c r="G21" i="70"/>
  <c r="F21" i="70"/>
  <c r="E21" i="70"/>
  <c r="D21" i="70"/>
  <c r="C21" i="70"/>
  <c r="A21" i="70"/>
  <c r="I20" i="70"/>
  <c r="G20" i="70"/>
  <c r="F20" i="70"/>
  <c r="E20" i="70"/>
  <c r="D20" i="70"/>
  <c r="C20" i="70"/>
  <c r="A20" i="70"/>
  <c r="I19" i="70"/>
  <c r="G19" i="70"/>
  <c r="F19" i="70"/>
  <c r="E19" i="70"/>
  <c r="D19" i="70"/>
  <c r="C19" i="70"/>
  <c r="A19" i="70"/>
  <c r="I18" i="70"/>
  <c r="G18" i="70"/>
  <c r="F18" i="70"/>
  <c r="E18" i="70"/>
  <c r="D18" i="70"/>
  <c r="C18" i="70"/>
  <c r="A18" i="70"/>
  <c r="I17" i="70"/>
  <c r="G17" i="70"/>
  <c r="F17" i="70"/>
  <c r="E17" i="70"/>
  <c r="D17" i="70"/>
  <c r="C17" i="70"/>
  <c r="A17" i="70"/>
  <c r="I16" i="70"/>
  <c r="G16" i="70"/>
  <c r="F16" i="70"/>
  <c r="E16" i="70"/>
  <c r="D16" i="70"/>
  <c r="C16" i="70"/>
  <c r="A16" i="70"/>
  <c r="I15" i="70"/>
  <c r="G15" i="70"/>
  <c r="F15" i="70"/>
  <c r="E15" i="70"/>
  <c r="D15" i="70"/>
  <c r="C15" i="70"/>
  <c r="A15" i="70"/>
  <c r="I14" i="70"/>
  <c r="G14" i="70"/>
  <c r="F14" i="70"/>
  <c r="E14" i="70"/>
  <c r="D14" i="70"/>
  <c r="C14" i="70"/>
  <c r="A14" i="70"/>
  <c r="I13" i="70"/>
  <c r="G13" i="70"/>
  <c r="F13" i="70"/>
  <c r="E13" i="70"/>
  <c r="D13" i="70"/>
  <c r="C13" i="70"/>
  <c r="A13" i="70"/>
  <c r="I12" i="70"/>
  <c r="G12" i="70"/>
  <c r="F12" i="70"/>
  <c r="E12" i="70"/>
  <c r="D12" i="70"/>
  <c r="C12" i="70"/>
  <c r="A12" i="70"/>
  <c r="I100" i="69"/>
  <c r="G100" i="69"/>
  <c r="F100" i="69"/>
  <c r="E100" i="69"/>
  <c r="D100" i="69"/>
  <c r="C100" i="69"/>
  <c r="A100" i="69"/>
  <c r="I99" i="69"/>
  <c r="G99" i="69"/>
  <c r="F99" i="69"/>
  <c r="E99" i="69"/>
  <c r="D99" i="69"/>
  <c r="C99" i="69"/>
  <c r="A99" i="69"/>
  <c r="I98" i="69"/>
  <c r="G98" i="69"/>
  <c r="F98" i="69"/>
  <c r="E98" i="69"/>
  <c r="D98" i="69"/>
  <c r="C98" i="69"/>
  <c r="A98" i="69"/>
  <c r="I97" i="69"/>
  <c r="G97" i="69"/>
  <c r="F97" i="69"/>
  <c r="E97" i="69"/>
  <c r="D97" i="69"/>
  <c r="C97" i="69"/>
  <c r="A97" i="69"/>
  <c r="I96" i="69"/>
  <c r="G96" i="69"/>
  <c r="F96" i="69"/>
  <c r="E96" i="69"/>
  <c r="D96" i="69"/>
  <c r="C96" i="69"/>
  <c r="A96" i="69"/>
  <c r="I95" i="69"/>
  <c r="G95" i="69"/>
  <c r="F95" i="69"/>
  <c r="E95" i="69"/>
  <c r="D95" i="69"/>
  <c r="C95" i="69"/>
  <c r="A95" i="69"/>
  <c r="I94" i="69"/>
  <c r="G94" i="69"/>
  <c r="F94" i="69"/>
  <c r="E94" i="69"/>
  <c r="D94" i="69"/>
  <c r="C94" i="69"/>
  <c r="A94" i="69"/>
  <c r="I93" i="69"/>
  <c r="G93" i="69"/>
  <c r="F93" i="69"/>
  <c r="E93" i="69"/>
  <c r="D93" i="69"/>
  <c r="C93" i="69"/>
  <c r="A93" i="69"/>
  <c r="I92" i="69"/>
  <c r="G92" i="69"/>
  <c r="F92" i="69"/>
  <c r="E92" i="69"/>
  <c r="D92" i="69"/>
  <c r="C92" i="69"/>
  <c r="A92" i="69"/>
  <c r="I91" i="69"/>
  <c r="G91" i="69"/>
  <c r="F91" i="69"/>
  <c r="E91" i="69"/>
  <c r="D91" i="69"/>
  <c r="C91" i="69"/>
  <c r="A91" i="69"/>
  <c r="I90" i="69"/>
  <c r="G90" i="69"/>
  <c r="F90" i="69"/>
  <c r="E90" i="69"/>
  <c r="D90" i="69"/>
  <c r="C90" i="69"/>
  <c r="A90" i="69"/>
  <c r="I89" i="69"/>
  <c r="G89" i="69"/>
  <c r="F89" i="69"/>
  <c r="E89" i="69"/>
  <c r="D89" i="69"/>
  <c r="C89" i="69"/>
  <c r="A89" i="69"/>
  <c r="I88" i="69"/>
  <c r="G88" i="69"/>
  <c r="F88" i="69"/>
  <c r="E88" i="69"/>
  <c r="D88" i="69"/>
  <c r="C88" i="69"/>
  <c r="A88" i="69"/>
  <c r="I87" i="69"/>
  <c r="G87" i="69"/>
  <c r="F87" i="69"/>
  <c r="E87" i="69"/>
  <c r="D87" i="69"/>
  <c r="C87" i="69"/>
  <c r="A87" i="69"/>
  <c r="I86" i="69"/>
  <c r="G86" i="69"/>
  <c r="F86" i="69"/>
  <c r="E86" i="69"/>
  <c r="D86" i="69"/>
  <c r="C86" i="69"/>
  <c r="A86" i="69"/>
  <c r="I85" i="69"/>
  <c r="G85" i="69"/>
  <c r="F85" i="69"/>
  <c r="E85" i="69"/>
  <c r="D85" i="69"/>
  <c r="C85" i="69"/>
  <c r="A85" i="69"/>
  <c r="I84" i="69"/>
  <c r="G84" i="69"/>
  <c r="F84" i="69"/>
  <c r="E84" i="69"/>
  <c r="D84" i="69"/>
  <c r="C84" i="69"/>
  <c r="A84" i="69"/>
  <c r="I83" i="69"/>
  <c r="G83" i="69"/>
  <c r="F83" i="69"/>
  <c r="E83" i="69"/>
  <c r="D83" i="69"/>
  <c r="C83" i="69"/>
  <c r="A83" i="69"/>
  <c r="I82" i="69"/>
  <c r="G82" i="69"/>
  <c r="F82" i="69"/>
  <c r="E82" i="69"/>
  <c r="D82" i="69"/>
  <c r="C82" i="69"/>
  <c r="A82" i="69"/>
  <c r="I81" i="69"/>
  <c r="G81" i="69"/>
  <c r="F81" i="69"/>
  <c r="E81" i="69"/>
  <c r="D81" i="69"/>
  <c r="C81" i="69"/>
  <c r="A81" i="69"/>
  <c r="I80" i="69"/>
  <c r="G80" i="69"/>
  <c r="F80" i="69"/>
  <c r="E80" i="69"/>
  <c r="D80" i="69"/>
  <c r="C80" i="69"/>
  <c r="A80" i="69"/>
  <c r="I79" i="69"/>
  <c r="G79" i="69"/>
  <c r="F79" i="69"/>
  <c r="E79" i="69"/>
  <c r="D79" i="69"/>
  <c r="C79" i="69"/>
  <c r="A79" i="69"/>
  <c r="I78" i="69"/>
  <c r="G78" i="69"/>
  <c r="F78" i="69"/>
  <c r="E78" i="69"/>
  <c r="D78" i="69"/>
  <c r="C78" i="69"/>
  <c r="A78" i="69"/>
  <c r="I77" i="69"/>
  <c r="G77" i="69"/>
  <c r="F77" i="69"/>
  <c r="E77" i="69"/>
  <c r="D77" i="69"/>
  <c r="C77" i="69"/>
  <c r="A77" i="69"/>
  <c r="I76" i="69"/>
  <c r="G76" i="69"/>
  <c r="F76" i="69"/>
  <c r="E76" i="69"/>
  <c r="D76" i="69"/>
  <c r="C76" i="69"/>
  <c r="A76" i="69"/>
  <c r="I75" i="69"/>
  <c r="G75" i="69"/>
  <c r="F75" i="69"/>
  <c r="E75" i="69"/>
  <c r="D75" i="69"/>
  <c r="C75" i="69"/>
  <c r="A75" i="69"/>
  <c r="I100" i="68"/>
  <c r="G100" i="68"/>
  <c r="F100" i="68"/>
  <c r="E100" i="68"/>
  <c r="D100" i="68"/>
  <c r="C100" i="68"/>
  <c r="A100" i="68"/>
  <c r="I99" i="68"/>
  <c r="G99" i="68"/>
  <c r="F99" i="68"/>
  <c r="E99" i="68"/>
  <c r="D99" i="68"/>
  <c r="C99" i="68"/>
  <c r="A99" i="68"/>
  <c r="I98" i="68"/>
  <c r="G98" i="68"/>
  <c r="F98" i="68"/>
  <c r="E98" i="68"/>
  <c r="D98" i="68"/>
  <c r="C98" i="68"/>
  <c r="A98" i="68"/>
  <c r="I97" i="68"/>
  <c r="G97" i="68"/>
  <c r="F97" i="68"/>
  <c r="E97" i="68"/>
  <c r="D97" i="68"/>
  <c r="C97" i="68"/>
  <c r="A97" i="68"/>
  <c r="I96" i="68"/>
  <c r="G96" i="68"/>
  <c r="F96" i="68"/>
  <c r="E96" i="68"/>
  <c r="D96" i="68"/>
  <c r="C96" i="68"/>
  <c r="A96" i="68"/>
  <c r="I95" i="68"/>
  <c r="G95" i="68"/>
  <c r="F95" i="68"/>
  <c r="E95" i="68"/>
  <c r="D95" i="68"/>
  <c r="C95" i="68"/>
  <c r="A95" i="68"/>
  <c r="I94" i="68"/>
  <c r="G94" i="68"/>
  <c r="F94" i="68"/>
  <c r="E94" i="68"/>
  <c r="D94" i="68"/>
  <c r="C94" i="68"/>
  <c r="A94" i="68"/>
  <c r="I93" i="68"/>
  <c r="G93" i="68"/>
  <c r="F93" i="68"/>
  <c r="E93" i="68"/>
  <c r="D93" i="68"/>
  <c r="C93" i="68"/>
  <c r="A93" i="68"/>
  <c r="I92" i="68"/>
  <c r="G92" i="68"/>
  <c r="F92" i="68"/>
  <c r="E92" i="68"/>
  <c r="D92" i="68"/>
  <c r="C92" i="68"/>
  <c r="A92" i="68"/>
  <c r="I91" i="68"/>
  <c r="G91" i="68"/>
  <c r="F91" i="68"/>
  <c r="E91" i="68"/>
  <c r="D91" i="68"/>
  <c r="C91" i="68"/>
  <c r="A91" i="68"/>
  <c r="I90" i="68"/>
  <c r="G90" i="68"/>
  <c r="F90" i="68"/>
  <c r="E90" i="68"/>
  <c r="D90" i="68"/>
  <c r="C90" i="68"/>
  <c r="A90" i="68"/>
  <c r="I89" i="68"/>
  <c r="G89" i="68"/>
  <c r="F89" i="68"/>
  <c r="E89" i="68"/>
  <c r="D89" i="68"/>
  <c r="C89" i="68"/>
  <c r="A89" i="68"/>
  <c r="I88" i="68"/>
  <c r="G88" i="68"/>
  <c r="F88" i="68"/>
  <c r="E88" i="68"/>
  <c r="D88" i="68"/>
  <c r="C88" i="68"/>
  <c r="A88" i="68"/>
  <c r="I87" i="68"/>
  <c r="G87" i="68"/>
  <c r="F87" i="68"/>
  <c r="E87" i="68"/>
  <c r="D87" i="68"/>
  <c r="C87" i="68"/>
  <c r="A87" i="68"/>
  <c r="I86" i="68"/>
  <c r="G86" i="68"/>
  <c r="F86" i="68"/>
  <c r="E86" i="68"/>
  <c r="D86" i="68"/>
  <c r="C86" i="68"/>
  <c r="A86" i="68"/>
  <c r="I85" i="68"/>
  <c r="G85" i="68"/>
  <c r="F85" i="68"/>
  <c r="E85" i="68"/>
  <c r="D85" i="68"/>
  <c r="C85" i="68"/>
  <c r="A85" i="68"/>
  <c r="I84" i="68"/>
  <c r="G84" i="68"/>
  <c r="F84" i="68"/>
  <c r="E84" i="68"/>
  <c r="D84" i="68"/>
  <c r="C84" i="68"/>
  <c r="A84" i="68"/>
  <c r="I83" i="68"/>
  <c r="G83" i="68"/>
  <c r="F83" i="68"/>
  <c r="E83" i="68"/>
  <c r="D83" i="68"/>
  <c r="C83" i="68"/>
  <c r="A83" i="68"/>
  <c r="I82" i="68"/>
  <c r="G82" i="68"/>
  <c r="F82" i="68"/>
  <c r="E82" i="68"/>
  <c r="D82" i="68"/>
  <c r="C82" i="68"/>
  <c r="A82" i="68"/>
  <c r="I81" i="68"/>
  <c r="G81" i="68"/>
  <c r="F81" i="68"/>
  <c r="E81" i="68"/>
  <c r="D81" i="68"/>
  <c r="C81" i="68"/>
  <c r="A81" i="68"/>
  <c r="I80" i="68"/>
  <c r="G80" i="68"/>
  <c r="F80" i="68"/>
  <c r="E80" i="68"/>
  <c r="D80" i="68"/>
  <c r="C80" i="68"/>
  <c r="A80" i="68"/>
  <c r="I79" i="68"/>
  <c r="G79" i="68"/>
  <c r="F79" i="68"/>
  <c r="E79" i="68"/>
  <c r="D79" i="68"/>
  <c r="C79" i="68"/>
  <c r="A79" i="68"/>
  <c r="I78" i="68"/>
  <c r="G78" i="68"/>
  <c r="F78" i="68"/>
  <c r="E78" i="68"/>
  <c r="D78" i="68"/>
  <c r="C78" i="68"/>
  <c r="A78" i="68"/>
  <c r="I77" i="68"/>
  <c r="G77" i="68"/>
  <c r="F77" i="68"/>
  <c r="E77" i="68"/>
  <c r="D77" i="68"/>
  <c r="C77" i="68"/>
  <c r="A77" i="68"/>
  <c r="I76" i="68"/>
  <c r="G76" i="68"/>
  <c r="F76" i="68"/>
  <c r="E76" i="68"/>
  <c r="D76" i="68"/>
  <c r="C76" i="68"/>
  <c r="A76" i="68"/>
  <c r="I75" i="68"/>
  <c r="G75" i="68"/>
  <c r="F75" i="68"/>
  <c r="E75" i="68"/>
  <c r="D75" i="68"/>
  <c r="C75" i="68"/>
  <c r="A75" i="68"/>
  <c r="I74" i="68"/>
  <c r="G74" i="68"/>
  <c r="F74" i="68"/>
  <c r="E74" i="68"/>
  <c r="D74" i="68"/>
  <c r="C74" i="68"/>
  <c r="A74" i="68"/>
  <c r="I73" i="68"/>
  <c r="G73" i="68"/>
  <c r="F73" i="68"/>
  <c r="E73" i="68"/>
  <c r="D73" i="68"/>
  <c r="C73" i="68"/>
  <c r="A73" i="68"/>
  <c r="I72" i="68"/>
  <c r="G72" i="68"/>
  <c r="F72" i="68"/>
  <c r="E72" i="68"/>
  <c r="D72" i="68"/>
  <c r="C72" i="68"/>
  <c r="A72" i="68"/>
  <c r="I71" i="68"/>
  <c r="G71" i="68"/>
  <c r="F71" i="68"/>
  <c r="E71" i="68"/>
  <c r="D71" i="68"/>
  <c r="C71" i="68"/>
  <c r="A71" i="68"/>
  <c r="I70" i="68"/>
  <c r="G70" i="68"/>
  <c r="F70" i="68"/>
  <c r="E70" i="68"/>
  <c r="D70" i="68"/>
  <c r="C70" i="68"/>
  <c r="A70" i="68"/>
  <c r="I69" i="68"/>
  <c r="G69" i="68"/>
  <c r="F69" i="68"/>
  <c r="E69" i="68"/>
  <c r="D69" i="68"/>
  <c r="C69" i="68"/>
  <c r="A69" i="68"/>
  <c r="I68" i="68"/>
  <c r="G68" i="68"/>
  <c r="F68" i="68"/>
  <c r="E68" i="68"/>
  <c r="D68" i="68"/>
  <c r="C68" i="68"/>
  <c r="A68" i="68"/>
  <c r="I67" i="68"/>
  <c r="G67" i="68"/>
  <c r="F67" i="68"/>
  <c r="E67" i="68"/>
  <c r="D67" i="68"/>
  <c r="C67" i="68"/>
  <c r="A67" i="68"/>
  <c r="I66" i="68"/>
  <c r="G66" i="68"/>
  <c r="F66" i="68"/>
  <c r="E66" i="68"/>
  <c r="D66" i="68"/>
  <c r="C66" i="68"/>
  <c r="A66" i="68"/>
  <c r="I65" i="68"/>
  <c r="G65" i="68"/>
  <c r="F65" i="68"/>
  <c r="E65" i="68"/>
  <c r="D65" i="68"/>
  <c r="C65" i="68"/>
  <c r="A65" i="68"/>
  <c r="I64" i="68"/>
  <c r="G64" i="68"/>
  <c r="F64" i="68"/>
  <c r="E64" i="68"/>
  <c r="D64" i="68"/>
  <c r="C64" i="68"/>
  <c r="A64" i="68"/>
  <c r="I63" i="68"/>
  <c r="G63" i="68"/>
  <c r="F63" i="68"/>
  <c r="E63" i="68"/>
  <c r="D63" i="68"/>
  <c r="C63" i="68"/>
  <c r="A63" i="68"/>
  <c r="I62" i="68"/>
  <c r="G62" i="68"/>
  <c r="F62" i="68"/>
  <c r="E62" i="68"/>
  <c r="D62" i="68"/>
  <c r="C62" i="68"/>
  <c r="A62" i="68"/>
  <c r="I61" i="68"/>
  <c r="G61" i="68"/>
  <c r="F61" i="68"/>
  <c r="E61" i="68"/>
  <c r="D61" i="68"/>
  <c r="C61" i="68"/>
  <c r="A61" i="68"/>
  <c r="I60" i="68"/>
  <c r="G60" i="68"/>
  <c r="F60" i="68"/>
  <c r="E60" i="68"/>
  <c r="D60" i="68"/>
  <c r="C60" i="68"/>
  <c r="A60" i="68"/>
  <c r="I59" i="68"/>
  <c r="G59" i="68"/>
  <c r="F59" i="68"/>
  <c r="E59" i="68"/>
  <c r="D59" i="68"/>
  <c r="C59" i="68"/>
  <c r="A59" i="68"/>
  <c r="I58" i="68"/>
  <c r="G58" i="68"/>
  <c r="F58" i="68"/>
  <c r="E58" i="68"/>
  <c r="D58" i="68"/>
  <c r="C58" i="68"/>
  <c r="A58" i="68"/>
  <c r="I57" i="68"/>
  <c r="G57" i="68"/>
  <c r="F57" i="68"/>
  <c r="E57" i="68"/>
  <c r="D57" i="68"/>
  <c r="C57" i="68"/>
  <c r="A57" i="68"/>
  <c r="I56" i="68"/>
  <c r="G56" i="68"/>
  <c r="F56" i="68"/>
  <c r="E56" i="68"/>
  <c r="D56" i="68"/>
  <c r="C56" i="68"/>
  <c r="A56" i="68"/>
  <c r="I55" i="68"/>
  <c r="G55" i="68"/>
  <c r="F55" i="68"/>
  <c r="E55" i="68"/>
  <c r="D55" i="68"/>
  <c r="C55" i="68"/>
  <c r="A55" i="68"/>
  <c r="I54" i="68"/>
  <c r="G54" i="68"/>
  <c r="F54" i="68"/>
  <c r="E54" i="68"/>
  <c r="D54" i="68"/>
  <c r="C54" i="68"/>
  <c r="A54" i="68"/>
  <c r="S21" i="64" l="1"/>
  <c r="T20" i="64"/>
  <c r="S20" i="64"/>
  <c r="T21" i="64"/>
  <c r="K21" i="64"/>
  <c r="L20" i="64"/>
  <c r="K20" i="64"/>
  <c r="L21" i="64"/>
  <c r="V21" i="64"/>
  <c r="U21" i="64"/>
  <c r="V20" i="64"/>
  <c r="U20" i="64"/>
  <c r="N21" i="64"/>
  <c r="M21" i="64"/>
  <c r="N20" i="64"/>
  <c r="M20" i="64"/>
  <c r="O21" i="64"/>
  <c r="P20" i="64"/>
  <c r="O20" i="64"/>
  <c r="P21" i="64"/>
  <c r="R21" i="64"/>
  <c r="Q21" i="64"/>
  <c r="R20" i="64"/>
  <c r="Q20" i="64"/>
  <c r="K2" i="64"/>
  <c r="K4" i="64"/>
  <c r="K6" i="64"/>
  <c r="K8" i="64"/>
  <c r="K10" i="64"/>
  <c r="K12" i="64"/>
  <c r="K14" i="64"/>
  <c r="K16" i="64"/>
  <c r="K18" i="64"/>
  <c r="L2" i="64"/>
  <c r="L4" i="64"/>
  <c r="L6" i="64"/>
  <c r="L8" i="64"/>
  <c r="L10" i="64"/>
  <c r="L12" i="64"/>
  <c r="L16" i="64"/>
  <c r="K3" i="64"/>
  <c r="K5" i="64"/>
  <c r="K7" i="64"/>
  <c r="K9" i="64"/>
  <c r="K11" i="64"/>
  <c r="K13" i="64"/>
  <c r="K15" i="64"/>
  <c r="K17" i="64"/>
  <c r="K19" i="64"/>
  <c r="L3" i="64"/>
  <c r="L5" i="64"/>
  <c r="L7" i="64"/>
  <c r="L9" i="64"/>
  <c r="L11" i="64"/>
  <c r="L13" i="64"/>
  <c r="L15" i="64"/>
  <c r="L17" i="64"/>
  <c r="L19" i="64"/>
  <c r="L14" i="64"/>
  <c r="L18" i="64"/>
  <c r="O2" i="64"/>
  <c r="O4" i="64"/>
  <c r="O6" i="64"/>
  <c r="O8" i="64"/>
  <c r="O10" i="64"/>
  <c r="O12" i="64"/>
  <c r="O14" i="64"/>
  <c r="O16" i="64"/>
  <c r="O18" i="64"/>
  <c r="P2" i="64"/>
  <c r="P4" i="64"/>
  <c r="P6" i="64"/>
  <c r="P8" i="64"/>
  <c r="P10" i="64"/>
  <c r="P12" i="64"/>
  <c r="P14" i="64"/>
  <c r="P16" i="64"/>
  <c r="P18" i="64"/>
  <c r="O3" i="64"/>
  <c r="O5" i="64"/>
  <c r="O7" i="64"/>
  <c r="O9" i="64"/>
  <c r="O11" i="64"/>
  <c r="O13" i="64"/>
  <c r="O15" i="64"/>
  <c r="O17" i="64"/>
  <c r="O19" i="64"/>
  <c r="P3" i="64"/>
  <c r="P5" i="64"/>
  <c r="P7" i="64"/>
  <c r="P9" i="64"/>
  <c r="P11" i="64"/>
  <c r="P13" i="64"/>
  <c r="P15" i="64"/>
  <c r="P17" i="64"/>
  <c r="P19" i="64"/>
  <c r="S3" i="64"/>
  <c r="S5" i="64"/>
  <c r="S7" i="64"/>
  <c r="S9" i="64"/>
  <c r="S11" i="64"/>
  <c r="S13" i="64"/>
  <c r="S15" i="64"/>
  <c r="S17" i="64"/>
  <c r="S19" i="64"/>
  <c r="S2" i="64"/>
  <c r="S4" i="64"/>
  <c r="S6" i="64"/>
  <c r="S8" i="64"/>
  <c r="S10" i="64"/>
  <c r="S12" i="64"/>
  <c r="S14" i="64"/>
  <c r="S16" i="64"/>
  <c r="S18" i="64"/>
  <c r="T2" i="64"/>
  <c r="T4" i="64"/>
  <c r="T6" i="64"/>
  <c r="T8" i="64"/>
  <c r="T10" i="64"/>
  <c r="T12" i="64"/>
  <c r="T14" i="64"/>
  <c r="T16" i="64"/>
  <c r="T18" i="64"/>
  <c r="T3" i="64"/>
  <c r="T5" i="64"/>
  <c r="T7" i="64"/>
  <c r="T9" i="64"/>
  <c r="T11" i="64"/>
  <c r="T13" i="64"/>
  <c r="T15" i="64"/>
  <c r="T17" i="64"/>
  <c r="T19" i="64"/>
  <c r="M2" i="64"/>
  <c r="M4" i="64"/>
  <c r="M6" i="64"/>
  <c r="M8" i="64"/>
  <c r="M10" i="64"/>
  <c r="M12" i="64"/>
  <c r="M14" i="64"/>
  <c r="M16" i="64"/>
  <c r="M18" i="64"/>
  <c r="N2" i="64"/>
  <c r="N4" i="64"/>
  <c r="N6" i="64"/>
  <c r="N8" i="64"/>
  <c r="N10" i="64"/>
  <c r="N12" i="64"/>
  <c r="N14" i="64"/>
  <c r="N16" i="64"/>
  <c r="N18" i="64"/>
  <c r="M3" i="64"/>
  <c r="M5" i="64"/>
  <c r="M7" i="64"/>
  <c r="M9" i="64"/>
  <c r="M11" i="64"/>
  <c r="M13" i="64"/>
  <c r="M15" i="64"/>
  <c r="M17" i="64"/>
  <c r="M19" i="64"/>
  <c r="N3" i="64"/>
  <c r="N5" i="64"/>
  <c r="N7" i="64"/>
  <c r="N9" i="64"/>
  <c r="N11" i="64"/>
  <c r="N13" i="64"/>
  <c r="N15" i="64"/>
  <c r="N17" i="64"/>
  <c r="N19" i="64"/>
  <c r="Q2" i="64"/>
  <c r="Q4" i="64"/>
  <c r="Q6" i="64"/>
  <c r="Q8" i="64"/>
  <c r="Q10" i="64"/>
  <c r="Q12" i="64"/>
  <c r="Q14" i="64"/>
  <c r="Q16" i="64"/>
  <c r="Q18" i="64"/>
  <c r="R2" i="64"/>
  <c r="R4" i="64"/>
  <c r="R6" i="64"/>
  <c r="R8" i="64"/>
  <c r="R10" i="64"/>
  <c r="R12" i="64"/>
  <c r="R14" i="64"/>
  <c r="R16" i="64"/>
  <c r="R18" i="64"/>
  <c r="Q3" i="64"/>
  <c r="Q5" i="64"/>
  <c r="Q7" i="64"/>
  <c r="Q9" i="64"/>
  <c r="Q11" i="64"/>
  <c r="Q13" i="64"/>
  <c r="Q15" i="64"/>
  <c r="Q17" i="64"/>
  <c r="Q19" i="64"/>
  <c r="R3" i="64"/>
  <c r="R5" i="64"/>
  <c r="R7" i="64"/>
  <c r="R9" i="64"/>
  <c r="R11" i="64"/>
  <c r="R13" i="64"/>
  <c r="R15" i="64"/>
  <c r="R17" i="64"/>
  <c r="R19" i="64"/>
  <c r="U2" i="64"/>
  <c r="U4" i="64"/>
  <c r="U6" i="64"/>
  <c r="U8" i="64"/>
  <c r="U10" i="64"/>
  <c r="U12" i="64"/>
  <c r="U14" i="64"/>
  <c r="U16" i="64"/>
  <c r="U18" i="64"/>
  <c r="V2" i="64"/>
  <c r="V4" i="64"/>
  <c r="V6" i="64"/>
  <c r="V8" i="64"/>
  <c r="V10" i="64"/>
  <c r="V12" i="64"/>
  <c r="V14" i="64"/>
  <c r="V16" i="64"/>
  <c r="V18" i="64"/>
  <c r="U3" i="64"/>
  <c r="U5" i="64"/>
  <c r="U7" i="64"/>
  <c r="U9" i="64"/>
  <c r="U11" i="64"/>
  <c r="U13" i="64"/>
  <c r="U15" i="64"/>
  <c r="U17" i="64"/>
  <c r="U19" i="64"/>
  <c r="V3" i="64"/>
  <c r="V5" i="64"/>
  <c r="V7" i="64"/>
  <c r="V9" i="64"/>
  <c r="V11" i="64"/>
  <c r="V13" i="64"/>
  <c r="V15" i="64"/>
  <c r="V17" i="64"/>
  <c r="V19" i="64"/>
  <c r="I100" i="67"/>
  <c r="G100" i="67"/>
  <c r="F100" i="67"/>
  <c r="E100" i="67"/>
  <c r="D100" i="67"/>
  <c r="C100" i="67"/>
  <c r="A100" i="67"/>
  <c r="I99" i="67"/>
  <c r="G99" i="67"/>
  <c r="F99" i="67"/>
  <c r="E99" i="67"/>
  <c r="D99" i="67"/>
  <c r="C99" i="67"/>
  <c r="A99" i="67"/>
  <c r="I98" i="67"/>
  <c r="G98" i="67"/>
  <c r="F98" i="67"/>
  <c r="E98" i="67"/>
  <c r="D98" i="67"/>
  <c r="C98" i="67"/>
  <c r="A98" i="67"/>
  <c r="I97" i="67"/>
  <c r="G97" i="67"/>
  <c r="F97" i="67"/>
  <c r="E97" i="67"/>
  <c r="D97" i="67"/>
  <c r="C97" i="67"/>
  <c r="A97" i="67"/>
  <c r="I96" i="67"/>
  <c r="G96" i="67"/>
  <c r="F96" i="67"/>
  <c r="E96" i="67"/>
  <c r="D96" i="67"/>
  <c r="C96" i="67"/>
  <c r="A96" i="67"/>
  <c r="I95" i="67"/>
  <c r="G95" i="67"/>
  <c r="F95" i="67"/>
  <c r="E95" i="67"/>
  <c r="D95" i="67"/>
  <c r="C95" i="67"/>
  <c r="A95" i="67"/>
  <c r="I94" i="67"/>
  <c r="G94" i="67"/>
  <c r="F94" i="67"/>
  <c r="E94" i="67"/>
  <c r="D94" i="67"/>
  <c r="C94" i="67"/>
  <c r="A94" i="67"/>
  <c r="I93" i="67"/>
  <c r="G93" i="67"/>
  <c r="F93" i="67"/>
  <c r="E93" i="67"/>
  <c r="D93" i="67"/>
  <c r="C93" i="67"/>
  <c r="A93" i="67"/>
  <c r="I92" i="67"/>
  <c r="G92" i="67"/>
  <c r="F92" i="67"/>
  <c r="E92" i="67"/>
  <c r="D92" i="67"/>
  <c r="C92" i="67"/>
  <c r="A92" i="67"/>
  <c r="I91" i="67"/>
  <c r="G91" i="67"/>
  <c r="F91" i="67"/>
  <c r="E91" i="67"/>
  <c r="D91" i="67"/>
  <c r="C91" i="67"/>
  <c r="A91" i="67"/>
  <c r="I90" i="67"/>
  <c r="G90" i="67"/>
  <c r="F90" i="67"/>
  <c r="E90" i="67"/>
  <c r="D90" i="67"/>
  <c r="C90" i="67"/>
  <c r="A90" i="67"/>
  <c r="I89" i="67"/>
  <c r="G89" i="67"/>
  <c r="F89" i="67"/>
  <c r="E89" i="67"/>
  <c r="D89" i="67"/>
  <c r="C89" i="67"/>
  <c r="A89" i="67"/>
  <c r="I88" i="67"/>
  <c r="G88" i="67"/>
  <c r="F88" i="67"/>
  <c r="E88" i="67"/>
  <c r="D88" i="67"/>
  <c r="C88" i="67"/>
  <c r="A88" i="67"/>
  <c r="I87" i="67"/>
  <c r="G87" i="67"/>
  <c r="F87" i="67"/>
  <c r="E87" i="67"/>
  <c r="D87" i="67"/>
  <c r="C87" i="67"/>
  <c r="A87" i="67"/>
  <c r="I86" i="67"/>
  <c r="G86" i="67"/>
  <c r="F86" i="67"/>
  <c r="E86" i="67"/>
  <c r="D86" i="67"/>
  <c r="C86" i="67"/>
  <c r="A86" i="67"/>
  <c r="I85" i="67"/>
  <c r="G85" i="67"/>
  <c r="F85" i="67"/>
  <c r="E85" i="67"/>
  <c r="D85" i="67"/>
  <c r="C85" i="67"/>
  <c r="A85" i="67"/>
  <c r="I84" i="67"/>
  <c r="G84" i="67"/>
  <c r="F84" i="67"/>
  <c r="E84" i="67"/>
  <c r="D84" i="67"/>
  <c r="C84" i="67"/>
  <c r="A84" i="67"/>
  <c r="I83" i="67"/>
  <c r="G83" i="67"/>
  <c r="F83" i="67"/>
  <c r="E83" i="67"/>
  <c r="D83" i="67"/>
  <c r="C83" i="67"/>
  <c r="A83" i="67"/>
  <c r="I82" i="67"/>
  <c r="G82" i="67"/>
  <c r="F82" i="67"/>
  <c r="E82" i="67"/>
  <c r="D82" i="67"/>
  <c r="C82" i="67"/>
  <c r="A82" i="67"/>
  <c r="I81" i="67"/>
  <c r="G81" i="67"/>
  <c r="F81" i="67"/>
  <c r="E81" i="67"/>
  <c r="D81" i="67"/>
  <c r="C81" i="67"/>
  <c r="A81" i="67"/>
  <c r="I80" i="67"/>
  <c r="G80" i="67"/>
  <c r="F80" i="67"/>
  <c r="E80" i="67"/>
  <c r="D80" i="67"/>
  <c r="C80" i="67"/>
  <c r="A80" i="67"/>
  <c r="I79" i="67"/>
  <c r="G79" i="67"/>
  <c r="F79" i="67"/>
  <c r="E79" i="67"/>
  <c r="D79" i="67"/>
  <c r="C79" i="67"/>
  <c r="A79" i="67"/>
  <c r="I78" i="67"/>
  <c r="G78" i="67"/>
  <c r="F78" i="67"/>
  <c r="E78" i="67"/>
  <c r="D78" i="67"/>
  <c r="C78" i="67"/>
  <c r="A78" i="67"/>
  <c r="I77" i="67"/>
  <c r="G77" i="67"/>
  <c r="F77" i="67"/>
  <c r="E77" i="67"/>
  <c r="D77" i="67"/>
  <c r="C77" i="67"/>
  <c r="A77" i="67"/>
  <c r="I76" i="67"/>
  <c r="G76" i="67"/>
  <c r="F76" i="67"/>
  <c r="E76" i="67"/>
  <c r="D76" i="67"/>
  <c r="C76" i="67"/>
  <c r="A76" i="67"/>
  <c r="I75" i="67"/>
  <c r="G75" i="67"/>
  <c r="F75" i="67"/>
  <c r="E75" i="67"/>
  <c r="D75" i="67"/>
  <c r="C75" i="67"/>
  <c r="A75" i="67"/>
  <c r="I74" i="67"/>
  <c r="G74" i="67"/>
  <c r="F74" i="67"/>
  <c r="E74" i="67"/>
  <c r="D74" i="67"/>
  <c r="C74" i="67"/>
  <c r="A74" i="67"/>
  <c r="I73" i="67"/>
  <c r="G73" i="67"/>
  <c r="F73" i="67"/>
  <c r="E73" i="67"/>
  <c r="D73" i="67"/>
  <c r="C73" i="67"/>
  <c r="A73" i="67"/>
  <c r="I72" i="67"/>
  <c r="G72" i="67"/>
  <c r="F72" i="67"/>
  <c r="E72" i="67"/>
  <c r="D72" i="67"/>
  <c r="C72" i="67"/>
  <c r="A72" i="67"/>
  <c r="I71" i="67"/>
  <c r="G71" i="67"/>
  <c r="F71" i="67"/>
  <c r="E71" i="67"/>
  <c r="D71" i="67"/>
  <c r="C71" i="67"/>
  <c r="A71" i="67"/>
  <c r="I70" i="67"/>
  <c r="G70" i="67"/>
  <c r="F70" i="67"/>
  <c r="E70" i="67"/>
  <c r="D70" i="67"/>
  <c r="C70" i="67"/>
  <c r="A70" i="67"/>
  <c r="I69" i="67"/>
  <c r="G69" i="67"/>
  <c r="F69" i="67"/>
  <c r="E69" i="67"/>
  <c r="D69" i="67"/>
  <c r="C69" i="67"/>
  <c r="A69" i="67"/>
  <c r="I68" i="67"/>
  <c r="G68" i="67"/>
  <c r="F68" i="67"/>
  <c r="E68" i="67"/>
  <c r="D68" i="67"/>
  <c r="C68" i="67"/>
  <c r="A68" i="67"/>
  <c r="I67" i="67"/>
  <c r="G67" i="67"/>
  <c r="F67" i="67"/>
  <c r="E67" i="67"/>
  <c r="D67" i="67"/>
  <c r="C67" i="67"/>
  <c r="A67" i="67"/>
  <c r="I66" i="67"/>
  <c r="G66" i="67"/>
  <c r="F66" i="67"/>
  <c r="E66" i="67"/>
  <c r="D66" i="67"/>
  <c r="C66" i="67"/>
  <c r="A66" i="67"/>
  <c r="I65" i="67"/>
  <c r="G65" i="67"/>
  <c r="F65" i="67"/>
  <c r="E65" i="67"/>
  <c r="D65" i="67"/>
  <c r="C65" i="67"/>
  <c r="A65" i="67"/>
  <c r="I64" i="67"/>
  <c r="G64" i="67"/>
  <c r="F64" i="67"/>
  <c r="E64" i="67"/>
  <c r="D64" i="67"/>
  <c r="C64" i="67"/>
  <c r="A64" i="67"/>
  <c r="I63" i="67"/>
  <c r="G63" i="67"/>
  <c r="F63" i="67"/>
  <c r="E63" i="67"/>
  <c r="D63" i="67"/>
  <c r="C63" i="67"/>
  <c r="A63" i="67"/>
  <c r="I62" i="67"/>
  <c r="G62" i="67"/>
  <c r="F62" i="67"/>
  <c r="E62" i="67"/>
  <c r="D62" i="67"/>
  <c r="C62" i="67"/>
  <c r="A62" i="67"/>
  <c r="I61" i="67"/>
  <c r="G61" i="67"/>
  <c r="F61" i="67"/>
  <c r="E61" i="67"/>
  <c r="D61" i="67"/>
  <c r="C61" i="67"/>
  <c r="A61" i="67"/>
  <c r="I60" i="67"/>
  <c r="G60" i="67"/>
  <c r="F60" i="67"/>
  <c r="E60" i="67"/>
  <c r="D60" i="67"/>
  <c r="C60" i="67"/>
  <c r="A60" i="67"/>
  <c r="I100" i="66"/>
  <c r="G100" i="66"/>
  <c r="F100" i="66"/>
  <c r="E100" i="66"/>
  <c r="D100" i="66"/>
  <c r="C100" i="66"/>
  <c r="A100" i="66"/>
  <c r="I99" i="66"/>
  <c r="G99" i="66"/>
  <c r="F99" i="66"/>
  <c r="E99" i="66"/>
  <c r="D99" i="66"/>
  <c r="C99" i="66"/>
  <c r="A99" i="66"/>
  <c r="I98" i="66"/>
  <c r="G98" i="66"/>
  <c r="F98" i="66"/>
  <c r="E98" i="66"/>
  <c r="D98" i="66"/>
  <c r="C98" i="66"/>
  <c r="A98" i="66"/>
  <c r="I97" i="66"/>
  <c r="G97" i="66"/>
  <c r="F97" i="66"/>
  <c r="E97" i="66"/>
  <c r="D97" i="66"/>
  <c r="C97" i="66"/>
  <c r="A97" i="66"/>
  <c r="I96" i="66"/>
  <c r="G96" i="66"/>
  <c r="F96" i="66"/>
  <c r="E96" i="66"/>
  <c r="D96" i="66"/>
  <c r="C96" i="66"/>
  <c r="A96" i="66"/>
  <c r="I95" i="66"/>
  <c r="G95" i="66"/>
  <c r="F95" i="66"/>
  <c r="E95" i="66"/>
  <c r="D95" i="66"/>
  <c r="C95" i="66"/>
  <c r="A95" i="66"/>
  <c r="I94" i="66"/>
  <c r="G94" i="66"/>
  <c r="F94" i="66"/>
  <c r="E94" i="66"/>
  <c r="D94" i="66"/>
  <c r="C94" i="66"/>
  <c r="A94" i="66"/>
  <c r="I93" i="66"/>
  <c r="G93" i="66"/>
  <c r="F93" i="66"/>
  <c r="E93" i="66"/>
  <c r="D93" i="66"/>
  <c r="C93" i="66"/>
  <c r="A93" i="66"/>
  <c r="I92" i="66"/>
  <c r="G92" i="66"/>
  <c r="F92" i="66"/>
  <c r="E92" i="66"/>
  <c r="D92" i="66"/>
  <c r="C92" i="66"/>
  <c r="A92" i="66"/>
  <c r="I91" i="66"/>
  <c r="G91" i="66"/>
  <c r="F91" i="66"/>
  <c r="E91" i="66"/>
  <c r="D91" i="66"/>
  <c r="C91" i="66"/>
  <c r="A91" i="66"/>
  <c r="I90" i="66"/>
  <c r="G90" i="66"/>
  <c r="F90" i="66"/>
  <c r="E90" i="66"/>
  <c r="D90" i="66"/>
  <c r="C90" i="66"/>
  <c r="A90" i="66"/>
  <c r="I89" i="66"/>
  <c r="G89" i="66"/>
  <c r="F89" i="66"/>
  <c r="E89" i="66"/>
  <c r="D89" i="66"/>
  <c r="C89" i="66"/>
  <c r="A89" i="66"/>
  <c r="I88" i="66"/>
  <c r="G88" i="66"/>
  <c r="F88" i="66"/>
  <c r="E88" i="66"/>
  <c r="D88" i="66"/>
  <c r="C88" i="66"/>
  <c r="A88" i="66"/>
  <c r="I87" i="66"/>
  <c r="G87" i="66"/>
  <c r="F87" i="66"/>
  <c r="E87" i="66"/>
  <c r="D87" i="66"/>
  <c r="C87" i="66"/>
  <c r="A87" i="66"/>
  <c r="I86" i="66"/>
  <c r="G86" i="66"/>
  <c r="F86" i="66"/>
  <c r="E86" i="66"/>
  <c r="D86" i="66"/>
  <c r="C86" i="66"/>
  <c r="A86" i="66"/>
  <c r="I85" i="66"/>
  <c r="G85" i="66"/>
  <c r="F85" i="66"/>
  <c r="E85" i="66"/>
  <c r="D85" i="66"/>
  <c r="C85" i="66"/>
  <c r="A85" i="66"/>
  <c r="I84" i="66"/>
  <c r="G84" i="66"/>
  <c r="F84" i="66"/>
  <c r="E84" i="66"/>
  <c r="D84" i="66"/>
  <c r="C84" i="66"/>
  <c r="A84" i="66"/>
  <c r="I83" i="66"/>
  <c r="G83" i="66"/>
  <c r="F83" i="66"/>
  <c r="E83" i="66"/>
  <c r="D83" i="66"/>
  <c r="C83" i="66"/>
  <c r="A83" i="66"/>
  <c r="I82" i="66"/>
  <c r="G82" i="66"/>
  <c r="F82" i="66"/>
  <c r="E82" i="66"/>
  <c r="D82" i="66"/>
  <c r="C82" i="66"/>
  <c r="A82" i="66"/>
  <c r="I81" i="66"/>
  <c r="G81" i="66"/>
  <c r="F81" i="66"/>
  <c r="E81" i="66"/>
  <c r="D81" i="66"/>
  <c r="C81" i="66"/>
  <c r="A81" i="66"/>
  <c r="I80" i="66"/>
  <c r="G80" i="66"/>
  <c r="F80" i="66"/>
  <c r="E80" i="66"/>
  <c r="D80" i="66"/>
  <c r="C80" i="66"/>
  <c r="A80" i="66"/>
  <c r="I79" i="66"/>
  <c r="G79" i="66"/>
  <c r="F79" i="66"/>
  <c r="E79" i="66"/>
  <c r="D79" i="66"/>
  <c r="C79" i="66"/>
  <c r="A79" i="66"/>
  <c r="I78" i="66"/>
  <c r="G78" i="66"/>
  <c r="F78" i="66"/>
  <c r="E78" i="66"/>
  <c r="D78" i="66"/>
  <c r="C78" i="66"/>
  <c r="A78" i="66"/>
  <c r="I77" i="66"/>
  <c r="G77" i="66"/>
  <c r="F77" i="66"/>
  <c r="E77" i="66"/>
  <c r="D77" i="66"/>
  <c r="C77" i="66"/>
  <c r="A77" i="66"/>
  <c r="I76" i="66"/>
  <c r="G76" i="66"/>
  <c r="F76" i="66"/>
  <c r="E76" i="66"/>
  <c r="D76" i="66"/>
  <c r="C76" i="66"/>
  <c r="A76" i="66"/>
  <c r="I75" i="66"/>
  <c r="G75" i="66"/>
  <c r="F75" i="66"/>
  <c r="E75" i="66"/>
  <c r="D75" i="66"/>
  <c r="C75" i="66"/>
  <c r="A75" i="66"/>
  <c r="I74" i="66"/>
  <c r="G74" i="66"/>
  <c r="F74" i="66"/>
  <c r="E74" i="66"/>
  <c r="D74" i="66"/>
  <c r="C74" i="66"/>
  <c r="A74" i="66"/>
  <c r="I73" i="66"/>
  <c r="G73" i="66"/>
  <c r="F73" i="66"/>
  <c r="E73" i="66"/>
  <c r="D73" i="66"/>
  <c r="C73" i="66"/>
  <c r="A73" i="66"/>
  <c r="I72" i="66"/>
  <c r="G72" i="66"/>
  <c r="F72" i="66"/>
  <c r="E72" i="66"/>
  <c r="D72" i="66"/>
  <c r="C72" i="66"/>
  <c r="A72" i="66"/>
  <c r="I71" i="66"/>
  <c r="G71" i="66"/>
  <c r="F71" i="66"/>
  <c r="E71" i="66"/>
  <c r="D71" i="66"/>
  <c r="C71" i="66"/>
  <c r="A71" i="66"/>
  <c r="I70" i="66"/>
  <c r="G70" i="66"/>
  <c r="F70" i="66"/>
  <c r="E70" i="66"/>
  <c r="D70" i="66"/>
  <c r="C70" i="66"/>
  <c r="A70" i="66"/>
  <c r="I69" i="66"/>
  <c r="G69" i="66"/>
  <c r="F69" i="66"/>
  <c r="E69" i="66"/>
  <c r="D69" i="66"/>
  <c r="C69" i="66"/>
  <c r="A69" i="66"/>
  <c r="I68" i="66"/>
  <c r="G68" i="66"/>
  <c r="F68" i="66"/>
  <c r="E68" i="66"/>
  <c r="D68" i="66"/>
  <c r="C68" i="66"/>
  <c r="A68" i="66"/>
  <c r="I67" i="66"/>
  <c r="G67" i="66"/>
  <c r="F67" i="66"/>
  <c r="E67" i="66"/>
  <c r="D67" i="66"/>
  <c r="C67" i="66"/>
  <c r="A67" i="66"/>
  <c r="I66" i="66"/>
  <c r="G66" i="66"/>
  <c r="F66" i="66"/>
  <c r="E66" i="66"/>
  <c r="D66" i="66"/>
  <c r="C66" i="66"/>
  <c r="A66" i="66"/>
  <c r="I65" i="66"/>
  <c r="G65" i="66"/>
  <c r="F65" i="66"/>
  <c r="E65" i="66"/>
  <c r="D65" i="66"/>
  <c r="C65" i="66"/>
  <c r="A65" i="66"/>
  <c r="I64" i="66"/>
  <c r="G64" i="66"/>
  <c r="F64" i="66"/>
  <c r="E64" i="66"/>
  <c r="D64" i="66"/>
  <c r="C64" i="66"/>
  <c r="A64" i="66"/>
  <c r="I63" i="66"/>
  <c r="G63" i="66"/>
  <c r="F63" i="66"/>
  <c r="E63" i="66"/>
  <c r="D63" i="66"/>
  <c r="C63" i="66"/>
  <c r="A63" i="66"/>
  <c r="I62" i="66"/>
  <c r="G62" i="66"/>
  <c r="F62" i="66"/>
  <c r="E62" i="66"/>
  <c r="D62" i="66"/>
  <c r="C62" i="66"/>
  <c r="A62" i="66"/>
  <c r="I61" i="66"/>
  <c r="G61" i="66"/>
  <c r="F61" i="66"/>
  <c r="E61" i="66"/>
  <c r="D61" i="66"/>
  <c r="C61" i="66"/>
  <c r="A61" i="66"/>
  <c r="I60" i="66"/>
  <c r="G60" i="66"/>
  <c r="F60" i="66"/>
  <c r="E60" i="66"/>
  <c r="D60" i="66"/>
  <c r="C60" i="66"/>
  <c r="A60" i="66"/>
  <c r="I59" i="66"/>
  <c r="G59" i="66"/>
  <c r="F59" i="66"/>
  <c r="E59" i="66"/>
  <c r="D59" i="66"/>
  <c r="C59" i="66"/>
  <c r="A59" i="66"/>
  <c r="I58" i="66"/>
  <c r="G58" i="66"/>
  <c r="F58" i="66"/>
  <c r="E58" i="66"/>
  <c r="D58" i="66"/>
  <c r="C58" i="66"/>
  <c r="A58" i="66"/>
  <c r="I57" i="66"/>
  <c r="G57" i="66"/>
  <c r="F57" i="66"/>
  <c r="E57" i="66"/>
  <c r="D57" i="66"/>
  <c r="C57" i="66"/>
  <c r="A57" i="66"/>
  <c r="I56" i="66"/>
  <c r="G56" i="66"/>
  <c r="F56" i="66"/>
  <c r="E56" i="66"/>
  <c r="D56" i="66"/>
  <c r="C56" i="66"/>
  <c r="A56" i="66"/>
  <c r="I55" i="66"/>
  <c r="G55" i="66"/>
  <c r="F55" i="66"/>
  <c r="E55" i="66"/>
  <c r="D55" i="66"/>
  <c r="C55" i="66"/>
  <c r="A55" i="66"/>
  <c r="I54" i="66"/>
  <c r="G54" i="66"/>
  <c r="F54" i="66"/>
  <c r="E54" i="66"/>
  <c r="D54" i="66"/>
  <c r="C54" i="66"/>
  <c r="A54" i="66"/>
  <c r="I53" i="66"/>
  <c r="G53" i="66"/>
  <c r="F53" i="66"/>
  <c r="E53" i="66"/>
  <c r="D53" i="66"/>
  <c r="C53" i="66"/>
  <c r="A53" i="66"/>
  <c r="I52" i="66"/>
  <c r="G52" i="66"/>
  <c r="F52" i="66"/>
  <c r="E52" i="66"/>
  <c r="D52" i="66"/>
  <c r="C52" i="66"/>
  <c r="A52" i="66"/>
  <c r="I100" i="65"/>
  <c r="G100" i="65"/>
  <c r="F100" i="65"/>
  <c r="E100" i="65"/>
  <c r="D100" i="65"/>
  <c r="C100" i="65"/>
  <c r="A100" i="65"/>
  <c r="I99" i="65"/>
  <c r="G99" i="65"/>
  <c r="F99" i="65"/>
  <c r="E99" i="65"/>
  <c r="D99" i="65"/>
  <c r="C99" i="65"/>
  <c r="A99" i="65"/>
  <c r="I98" i="65"/>
  <c r="G98" i="65"/>
  <c r="F98" i="65"/>
  <c r="E98" i="65"/>
  <c r="D98" i="65"/>
  <c r="C98" i="65"/>
  <c r="A98" i="65"/>
  <c r="I97" i="65"/>
  <c r="G97" i="65"/>
  <c r="F97" i="65"/>
  <c r="E97" i="65"/>
  <c r="D97" i="65"/>
  <c r="C97" i="65"/>
  <c r="A97" i="65"/>
  <c r="I96" i="65"/>
  <c r="G96" i="65"/>
  <c r="F96" i="65"/>
  <c r="E96" i="65"/>
  <c r="D96" i="65"/>
  <c r="C96" i="65"/>
  <c r="A96" i="65"/>
  <c r="I95" i="65"/>
  <c r="G95" i="65"/>
  <c r="F95" i="65"/>
  <c r="E95" i="65"/>
  <c r="D95" i="65"/>
  <c r="C95" i="65"/>
  <c r="A95" i="65"/>
  <c r="I94" i="65"/>
  <c r="G94" i="65"/>
  <c r="F94" i="65"/>
  <c r="E94" i="65"/>
  <c r="D94" i="65"/>
  <c r="C94" i="65"/>
  <c r="A94" i="65"/>
  <c r="I93" i="65"/>
  <c r="G93" i="65"/>
  <c r="F93" i="65"/>
  <c r="E93" i="65"/>
  <c r="D93" i="65"/>
  <c r="C93" i="65"/>
  <c r="A93" i="65"/>
  <c r="I92" i="65"/>
  <c r="G92" i="65"/>
  <c r="F92" i="65"/>
  <c r="E92" i="65"/>
  <c r="D92" i="65"/>
  <c r="C92" i="65"/>
  <c r="A92" i="65"/>
  <c r="I91" i="65"/>
  <c r="G91" i="65"/>
  <c r="F91" i="65"/>
  <c r="E91" i="65"/>
  <c r="D91" i="65"/>
  <c r="C91" i="65"/>
  <c r="A91" i="65"/>
  <c r="I90" i="65"/>
  <c r="G90" i="65"/>
  <c r="F90" i="65"/>
  <c r="E90" i="65"/>
  <c r="D90" i="65"/>
  <c r="C90" i="65"/>
  <c r="A90" i="65"/>
  <c r="I89" i="65"/>
  <c r="G89" i="65"/>
  <c r="F89" i="65"/>
  <c r="E89" i="65"/>
  <c r="D89" i="65"/>
  <c r="C89" i="65"/>
  <c r="A89" i="65"/>
  <c r="I88" i="65"/>
  <c r="G88" i="65"/>
  <c r="F88" i="65"/>
  <c r="E88" i="65"/>
  <c r="D88" i="65"/>
  <c r="C88" i="65"/>
  <c r="A88" i="65"/>
  <c r="I87" i="65"/>
  <c r="G87" i="65"/>
  <c r="F87" i="65"/>
  <c r="E87" i="65"/>
  <c r="D87" i="65"/>
  <c r="C87" i="65"/>
  <c r="A87" i="65"/>
  <c r="I86" i="65"/>
  <c r="G86" i="65"/>
  <c r="F86" i="65"/>
  <c r="E86" i="65"/>
  <c r="D86" i="65"/>
  <c r="C86" i="65"/>
  <c r="A86" i="65"/>
  <c r="I85" i="65"/>
  <c r="G85" i="65"/>
  <c r="F85" i="65"/>
  <c r="E85" i="65"/>
  <c r="D85" i="65"/>
  <c r="C85" i="65"/>
  <c r="A85" i="65"/>
  <c r="I84" i="65"/>
  <c r="G84" i="65"/>
  <c r="F84" i="65"/>
  <c r="E84" i="65"/>
  <c r="D84" i="65"/>
  <c r="C84" i="65"/>
  <c r="A84" i="65"/>
  <c r="I83" i="65"/>
  <c r="G83" i="65"/>
  <c r="F83" i="65"/>
  <c r="E83" i="65"/>
  <c r="D83" i="65"/>
  <c r="C83" i="65"/>
  <c r="A83" i="65"/>
  <c r="I82" i="65"/>
  <c r="G82" i="65"/>
  <c r="F82" i="65"/>
  <c r="E82" i="65"/>
  <c r="D82" i="65"/>
  <c r="C82" i="65"/>
  <c r="A82" i="65"/>
  <c r="I81" i="65"/>
  <c r="G81" i="65"/>
  <c r="F81" i="65"/>
  <c r="E81" i="65"/>
  <c r="D81" i="65"/>
  <c r="C81" i="65"/>
  <c r="A81" i="65"/>
  <c r="I80" i="65"/>
  <c r="G80" i="65"/>
  <c r="F80" i="65"/>
  <c r="E80" i="65"/>
  <c r="D80" i="65"/>
  <c r="C80" i="65"/>
  <c r="A80" i="65"/>
  <c r="I79" i="65"/>
  <c r="G79" i="65"/>
  <c r="F79" i="65"/>
  <c r="E79" i="65"/>
  <c r="D79" i="65"/>
  <c r="C79" i="65"/>
  <c r="A79" i="65"/>
  <c r="I78" i="65"/>
  <c r="G78" i="65"/>
  <c r="F78" i="65"/>
  <c r="E78" i="65"/>
  <c r="D78" i="65"/>
  <c r="C78" i="65"/>
  <c r="A78" i="65"/>
  <c r="I77" i="65"/>
  <c r="G77" i="65"/>
  <c r="F77" i="65"/>
  <c r="E77" i="65"/>
  <c r="D77" i="65"/>
  <c r="C77" i="65"/>
  <c r="A77" i="65"/>
  <c r="I76" i="65"/>
  <c r="G76" i="65"/>
  <c r="F76" i="65"/>
  <c r="E76" i="65"/>
  <c r="D76" i="65"/>
  <c r="C76" i="65"/>
  <c r="A76" i="65"/>
  <c r="I75" i="65"/>
  <c r="G75" i="65"/>
  <c r="F75" i="65"/>
  <c r="E75" i="65"/>
  <c r="D75" i="65"/>
  <c r="C75" i="65"/>
  <c r="A75" i="65"/>
  <c r="I74" i="65"/>
  <c r="G74" i="65"/>
  <c r="F74" i="65"/>
  <c r="E74" i="65"/>
  <c r="D74" i="65"/>
  <c r="C74" i="65"/>
  <c r="A74" i="65"/>
  <c r="I73" i="65"/>
  <c r="G73" i="65"/>
  <c r="F73" i="65"/>
  <c r="E73" i="65"/>
  <c r="D73" i="65"/>
  <c r="C73" i="65"/>
  <c r="A73" i="65"/>
  <c r="I72" i="65"/>
  <c r="G72" i="65"/>
  <c r="F72" i="65"/>
  <c r="E72" i="65"/>
  <c r="D72" i="65"/>
  <c r="C72" i="65"/>
  <c r="A72" i="65"/>
  <c r="I71" i="65"/>
  <c r="G71" i="65"/>
  <c r="F71" i="65"/>
  <c r="E71" i="65"/>
  <c r="D71" i="65"/>
  <c r="C71" i="65"/>
  <c r="A71" i="65"/>
  <c r="I70" i="65"/>
  <c r="G70" i="65"/>
  <c r="F70" i="65"/>
  <c r="E70" i="65"/>
  <c r="D70" i="65"/>
  <c r="C70" i="65"/>
  <c r="A70" i="65"/>
  <c r="I69" i="65"/>
  <c r="G69" i="65"/>
  <c r="F69" i="65"/>
  <c r="E69" i="65"/>
  <c r="D69" i="65"/>
  <c r="C69" i="65"/>
  <c r="A69" i="65"/>
  <c r="I68" i="65"/>
  <c r="G68" i="65"/>
  <c r="F68" i="65"/>
  <c r="E68" i="65"/>
  <c r="D68" i="65"/>
  <c r="C68" i="65"/>
  <c r="A68" i="65"/>
  <c r="I67" i="65"/>
  <c r="G67" i="65"/>
  <c r="F67" i="65"/>
  <c r="E67" i="65"/>
  <c r="D67" i="65"/>
  <c r="C67" i="65"/>
  <c r="A67" i="65"/>
  <c r="I66" i="65"/>
  <c r="G66" i="65"/>
  <c r="F66" i="65"/>
  <c r="E66" i="65"/>
  <c r="D66" i="65"/>
  <c r="C66" i="65"/>
  <c r="A66" i="65"/>
  <c r="I65" i="65"/>
  <c r="G65" i="65"/>
  <c r="F65" i="65"/>
  <c r="E65" i="65"/>
  <c r="D65" i="65"/>
  <c r="C65" i="65"/>
  <c r="A65" i="65"/>
  <c r="I64" i="65"/>
  <c r="G64" i="65"/>
  <c r="F64" i="65"/>
  <c r="E64" i="65"/>
  <c r="D64" i="65"/>
  <c r="C64" i="65"/>
  <c r="A64" i="65"/>
  <c r="I63" i="65"/>
  <c r="G63" i="65"/>
  <c r="F63" i="65"/>
  <c r="E63" i="65"/>
  <c r="D63" i="65"/>
  <c r="C63" i="65"/>
  <c r="A63" i="65"/>
  <c r="I62" i="65"/>
  <c r="G62" i="65"/>
  <c r="F62" i="65"/>
  <c r="E62" i="65"/>
  <c r="D62" i="65"/>
  <c r="C62" i="65"/>
  <c r="A62" i="65"/>
  <c r="I61" i="65"/>
  <c r="G61" i="65"/>
  <c r="F61" i="65"/>
  <c r="E61" i="65"/>
  <c r="D61" i="65"/>
  <c r="C61" i="65"/>
  <c r="A61" i="65"/>
  <c r="I60" i="65"/>
  <c r="G60" i="65"/>
  <c r="F60" i="65"/>
  <c r="E60" i="65"/>
  <c r="D60" i="65"/>
  <c r="C60" i="65"/>
  <c r="A60" i="65"/>
  <c r="I59" i="65"/>
  <c r="G59" i="65"/>
  <c r="F59" i="65"/>
  <c r="E59" i="65"/>
  <c r="D59" i="65"/>
  <c r="C59" i="65"/>
  <c r="A59" i="65"/>
  <c r="I58" i="65"/>
  <c r="G58" i="65"/>
  <c r="F58" i="65"/>
  <c r="E58" i="65"/>
  <c r="D58" i="65"/>
  <c r="C58" i="65"/>
  <c r="A58" i="65"/>
  <c r="I57" i="65"/>
  <c r="G57" i="65"/>
  <c r="F57" i="65"/>
  <c r="E57" i="65"/>
  <c r="D57" i="65"/>
  <c r="C57" i="65"/>
  <c r="A57" i="65"/>
  <c r="I56" i="65"/>
  <c r="G56" i="65"/>
  <c r="F56" i="65"/>
  <c r="E56" i="65"/>
  <c r="D56" i="65"/>
  <c r="C56" i="65"/>
  <c r="A56" i="65"/>
  <c r="I55" i="65"/>
  <c r="G55" i="65"/>
  <c r="F55" i="65"/>
  <c r="E55" i="65"/>
  <c r="D55" i="65"/>
  <c r="C55" i="65"/>
  <c r="A55" i="65"/>
  <c r="I54" i="65"/>
  <c r="G54" i="65"/>
  <c r="F54" i="65"/>
  <c r="E54" i="65"/>
  <c r="D54" i="65"/>
  <c r="C54" i="65"/>
  <c r="A54" i="65"/>
  <c r="I53" i="65"/>
  <c r="G53" i="65"/>
  <c r="F53" i="65"/>
  <c r="E53" i="65"/>
  <c r="D53" i="65"/>
  <c r="C53" i="65"/>
  <c r="A53" i="65"/>
  <c r="I52" i="65"/>
  <c r="G52" i="65"/>
  <c r="F52" i="65"/>
  <c r="E52" i="65"/>
  <c r="D52" i="65"/>
  <c r="C52" i="65"/>
  <c r="A52" i="65"/>
  <c r="S26" i="64" l="1"/>
  <c r="U26" i="64"/>
  <c r="Q26" i="64"/>
  <c r="M26" i="64"/>
  <c r="O26" i="64"/>
  <c r="K26" i="64"/>
  <c r="F21" i="64"/>
  <c r="E21" i="64"/>
  <c r="F20" i="64"/>
  <c r="E20" i="64"/>
  <c r="J21" i="64"/>
  <c r="I21" i="64"/>
  <c r="J20" i="64"/>
  <c r="I20" i="64"/>
  <c r="G21" i="64"/>
  <c r="H20" i="64"/>
  <c r="G20" i="64"/>
  <c r="H21" i="64"/>
  <c r="J2" i="64"/>
  <c r="J4" i="64"/>
  <c r="J6" i="64"/>
  <c r="J8" i="64"/>
  <c r="J10" i="64"/>
  <c r="J12" i="64"/>
  <c r="J14" i="64"/>
  <c r="J16" i="64"/>
  <c r="J18" i="64"/>
  <c r="J19" i="64"/>
  <c r="J3" i="64"/>
  <c r="J5" i="64"/>
  <c r="J7" i="64"/>
  <c r="J9" i="64"/>
  <c r="J11" i="64"/>
  <c r="J13" i="64"/>
  <c r="J15" i="64"/>
  <c r="J17" i="64"/>
  <c r="F2" i="64"/>
  <c r="F4" i="64"/>
  <c r="F6" i="64"/>
  <c r="F8" i="64"/>
  <c r="F10" i="64"/>
  <c r="F12" i="64"/>
  <c r="F14" i="64"/>
  <c r="F16" i="64"/>
  <c r="F18" i="64"/>
  <c r="F19" i="64"/>
  <c r="F3" i="64"/>
  <c r="F5" i="64"/>
  <c r="F7" i="64"/>
  <c r="F9" i="64"/>
  <c r="F11" i="64"/>
  <c r="F13" i="64"/>
  <c r="F15" i="64"/>
  <c r="F17" i="64"/>
  <c r="H2" i="64"/>
  <c r="H6" i="64"/>
  <c r="H10" i="64"/>
  <c r="H14" i="64"/>
  <c r="H18" i="64"/>
  <c r="H5" i="64"/>
  <c r="H17" i="64"/>
  <c r="H3" i="64"/>
  <c r="H7" i="64"/>
  <c r="H11" i="64"/>
  <c r="H15" i="64"/>
  <c r="H19" i="64"/>
  <c r="H13" i="64"/>
  <c r="H4" i="64"/>
  <c r="H8" i="64"/>
  <c r="H12" i="64"/>
  <c r="H16" i="64"/>
  <c r="H9" i="64"/>
  <c r="I19" i="64"/>
  <c r="I17" i="64"/>
  <c r="I15" i="64"/>
  <c r="I13" i="64"/>
  <c r="I11" i="64"/>
  <c r="I9" i="64"/>
  <c r="I7" i="64"/>
  <c r="I5" i="64"/>
  <c r="I3" i="64"/>
  <c r="I18" i="64"/>
  <c r="I16" i="64"/>
  <c r="I14" i="64"/>
  <c r="I12" i="64"/>
  <c r="I10" i="64"/>
  <c r="I8" i="64"/>
  <c r="I6" i="64"/>
  <c r="I4" i="64"/>
  <c r="I2" i="64"/>
  <c r="G18" i="64"/>
  <c r="G16" i="64"/>
  <c r="G14" i="64"/>
  <c r="G12" i="64"/>
  <c r="G10" i="64"/>
  <c r="G8" i="64"/>
  <c r="G6" i="64"/>
  <c r="G4" i="64"/>
  <c r="G19" i="64"/>
  <c r="G17" i="64"/>
  <c r="G15" i="64"/>
  <c r="G13" i="64"/>
  <c r="G11" i="64"/>
  <c r="G9" i="64"/>
  <c r="G7" i="64"/>
  <c r="G5" i="64"/>
  <c r="G3" i="64"/>
  <c r="G2" i="64"/>
  <c r="E19" i="64"/>
  <c r="E17" i="64"/>
  <c r="E15" i="64"/>
  <c r="E13" i="64"/>
  <c r="E11" i="64"/>
  <c r="E9" i="64"/>
  <c r="E7" i="64"/>
  <c r="E5" i="64"/>
  <c r="E3" i="64"/>
  <c r="E6" i="64"/>
  <c r="E2" i="64"/>
  <c r="E18" i="64"/>
  <c r="E16" i="64"/>
  <c r="E14" i="64"/>
  <c r="E12" i="64"/>
  <c r="E10" i="64"/>
  <c r="E8" i="64"/>
  <c r="E4" i="64"/>
  <c r="A100" i="40"/>
  <c r="A99" i="40"/>
  <c r="A98" i="40"/>
  <c r="A97" i="40"/>
  <c r="A96" i="40"/>
  <c r="A95" i="40"/>
  <c r="A94" i="40"/>
  <c r="A93" i="40"/>
  <c r="A92" i="40"/>
  <c r="A91" i="40"/>
  <c r="A90" i="40"/>
  <c r="A89" i="40"/>
  <c r="A88" i="40"/>
  <c r="A87" i="40"/>
  <c r="A86" i="40"/>
  <c r="A85" i="40"/>
  <c r="A84" i="40"/>
  <c r="A83" i="40"/>
  <c r="A82" i="40"/>
  <c r="A81" i="40"/>
  <c r="A80" i="40"/>
  <c r="A79" i="40"/>
  <c r="A78" i="40"/>
  <c r="A77" i="40"/>
  <c r="A76" i="40"/>
  <c r="A75" i="40"/>
  <c r="A74" i="40"/>
  <c r="A73" i="40"/>
  <c r="A72" i="40"/>
  <c r="A71" i="40"/>
  <c r="A70" i="40"/>
  <c r="A69" i="40"/>
  <c r="A68" i="40"/>
  <c r="A67" i="40"/>
  <c r="A66" i="40"/>
  <c r="A65" i="40"/>
  <c r="A64" i="40"/>
  <c r="A63" i="40"/>
  <c r="A62" i="40"/>
  <c r="A61" i="40"/>
  <c r="A60" i="40"/>
  <c r="A59" i="40"/>
  <c r="A58" i="40"/>
  <c r="A57" i="40"/>
  <c r="A56" i="40"/>
  <c r="A55" i="40"/>
  <c r="A54" i="40"/>
  <c r="A53" i="40"/>
  <c r="A52" i="40"/>
  <c r="A51" i="40"/>
  <c r="A50" i="40"/>
  <c r="G26" i="64" l="1"/>
  <c r="E26" i="64"/>
  <c r="I26" i="64"/>
  <c r="C20" i="64"/>
  <c r="D20" i="64"/>
  <c r="C21" i="64"/>
  <c r="D21" i="64"/>
  <c r="D2" i="64"/>
  <c r="D4" i="64"/>
  <c r="D6" i="64"/>
  <c r="D8" i="64"/>
  <c r="D10" i="64"/>
  <c r="D12" i="64"/>
  <c r="D14" i="64"/>
  <c r="D16" i="64"/>
  <c r="D18" i="64"/>
  <c r="D3" i="64"/>
  <c r="D5" i="64"/>
  <c r="D7" i="64"/>
  <c r="D9" i="64"/>
  <c r="D11" i="64"/>
  <c r="D13" i="64"/>
  <c r="D15" i="64"/>
  <c r="D17" i="64"/>
  <c r="D19" i="64"/>
  <c r="C17" i="64"/>
  <c r="C13" i="64"/>
  <c r="C9" i="64"/>
  <c r="C5" i="64"/>
  <c r="C7" i="64"/>
  <c r="C6" i="64"/>
  <c r="C16" i="64"/>
  <c r="C12" i="64"/>
  <c r="C8" i="64"/>
  <c r="C4" i="64"/>
  <c r="C15" i="64"/>
  <c r="C3" i="64"/>
  <c r="C19" i="64"/>
  <c r="C11" i="64"/>
  <c r="C2" i="64"/>
  <c r="C18" i="64"/>
  <c r="C14" i="64"/>
  <c r="C10" i="64"/>
  <c r="I100" i="40"/>
  <c r="G100" i="40"/>
  <c r="F100" i="40"/>
  <c r="E100" i="40"/>
  <c r="D100" i="40"/>
  <c r="C100" i="40"/>
  <c r="I99" i="40"/>
  <c r="G99" i="40"/>
  <c r="F99" i="40"/>
  <c r="E99" i="40"/>
  <c r="D99" i="40"/>
  <c r="C99" i="40"/>
  <c r="I98" i="40"/>
  <c r="G98" i="40"/>
  <c r="F98" i="40"/>
  <c r="E98" i="40"/>
  <c r="D98" i="40"/>
  <c r="C98" i="40"/>
  <c r="I97" i="40"/>
  <c r="G97" i="40"/>
  <c r="F97" i="40"/>
  <c r="E97" i="40"/>
  <c r="D97" i="40"/>
  <c r="C97" i="40"/>
  <c r="I96" i="40"/>
  <c r="G96" i="40"/>
  <c r="F96" i="40"/>
  <c r="E96" i="40"/>
  <c r="D96" i="40"/>
  <c r="C96" i="40"/>
  <c r="I95" i="40"/>
  <c r="G95" i="40"/>
  <c r="F95" i="40"/>
  <c r="E95" i="40"/>
  <c r="D95" i="40"/>
  <c r="C95" i="40"/>
  <c r="I94" i="40"/>
  <c r="G94" i="40"/>
  <c r="F94" i="40"/>
  <c r="E94" i="40"/>
  <c r="D94" i="40"/>
  <c r="C94" i="40"/>
  <c r="I93" i="40"/>
  <c r="G93" i="40"/>
  <c r="F93" i="40"/>
  <c r="E93" i="40"/>
  <c r="D93" i="40"/>
  <c r="C93" i="40"/>
  <c r="I92" i="40"/>
  <c r="G92" i="40"/>
  <c r="F92" i="40"/>
  <c r="E92" i="40"/>
  <c r="D92" i="40"/>
  <c r="C92" i="40"/>
  <c r="I91" i="40"/>
  <c r="G91" i="40"/>
  <c r="F91" i="40"/>
  <c r="E91" i="40"/>
  <c r="D91" i="40"/>
  <c r="C91" i="40"/>
  <c r="I90" i="40"/>
  <c r="G90" i="40"/>
  <c r="F90" i="40"/>
  <c r="E90" i="40"/>
  <c r="D90" i="40"/>
  <c r="C90" i="40"/>
  <c r="I89" i="40"/>
  <c r="G89" i="40"/>
  <c r="F89" i="40"/>
  <c r="E89" i="40"/>
  <c r="D89" i="40"/>
  <c r="C89" i="40"/>
  <c r="I88" i="40"/>
  <c r="G88" i="40"/>
  <c r="F88" i="40"/>
  <c r="E88" i="40"/>
  <c r="D88" i="40"/>
  <c r="C88" i="40"/>
  <c r="I87" i="40"/>
  <c r="G87" i="40"/>
  <c r="F87" i="40"/>
  <c r="E87" i="40"/>
  <c r="D87" i="40"/>
  <c r="C87" i="40"/>
  <c r="I86" i="40"/>
  <c r="G86" i="40"/>
  <c r="F86" i="40"/>
  <c r="E86" i="40"/>
  <c r="D86" i="40"/>
  <c r="C86" i="40"/>
  <c r="I85" i="40"/>
  <c r="G85" i="40"/>
  <c r="F85" i="40"/>
  <c r="E85" i="40"/>
  <c r="D85" i="40"/>
  <c r="C85" i="40"/>
  <c r="I84" i="40"/>
  <c r="G84" i="40"/>
  <c r="F84" i="40"/>
  <c r="E84" i="40"/>
  <c r="D84" i="40"/>
  <c r="C84" i="40"/>
  <c r="I83" i="40"/>
  <c r="G83" i="40"/>
  <c r="F83" i="40"/>
  <c r="E83" i="40"/>
  <c r="D83" i="40"/>
  <c r="C83" i="40"/>
  <c r="I82" i="40"/>
  <c r="G82" i="40"/>
  <c r="F82" i="40"/>
  <c r="E82" i="40"/>
  <c r="D82" i="40"/>
  <c r="C82" i="40"/>
  <c r="I81" i="40"/>
  <c r="G81" i="40"/>
  <c r="F81" i="40"/>
  <c r="E81" i="40"/>
  <c r="D81" i="40"/>
  <c r="C81" i="40"/>
  <c r="I80" i="40"/>
  <c r="G80" i="40"/>
  <c r="F80" i="40"/>
  <c r="E80" i="40"/>
  <c r="D80" i="40"/>
  <c r="C80" i="40"/>
  <c r="I79" i="40"/>
  <c r="G79" i="40"/>
  <c r="F79" i="40"/>
  <c r="E79" i="40"/>
  <c r="D79" i="40"/>
  <c r="C79" i="40"/>
  <c r="I78" i="40"/>
  <c r="G78" i="40"/>
  <c r="F78" i="40"/>
  <c r="E78" i="40"/>
  <c r="D78" i="40"/>
  <c r="C78" i="40"/>
  <c r="I77" i="40"/>
  <c r="G77" i="40"/>
  <c r="F77" i="40"/>
  <c r="E77" i="40"/>
  <c r="D77" i="40"/>
  <c r="C77" i="40"/>
  <c r="I76" i="40"/>
  <c r="G76" i="40"/>
  <c r="F76" i="40"/>
  <c r="E76" i="40"/>
  <c r="D76" i="40"/>
  <c r="C76" i="40"/>
  <c r="I75" i="40"/>
  <c r="G75" i="40"/>
  <c r="F75" i="40"/>
  <c r="E75" i="40"/>
  <c r="D75" i="40"/>
  <c r="C75" i="40"/>
  <c r="I74" i="40"/>
  <c r="G74" i="40"/>
  <c r="F74" i="40"/>
  <c r="E74" i="40"/>
  <c r="D74" i="40"/>
  <c r="C74" i="40"/>
  <c r="I73" i="40"/>
  <c r="G73" i="40"/>
  <c r="F73" i="40"/>
  <c r="E73" i="40"/>
  <c r="D73" i="40"/>
  <c r="C73" i="40"/>
  <c r="I72" i="40"/>
  <c r="G72" i="40"/>
  <c r="F72" i="40"/>
  <c r="E72" i="40"/>
  <c r="D72" i="40"/>
  <c r="C72" i="40"/>
  <c r="I71" i="40"/>
  <c r="G71" i="40"/>
  <c r="F71" i="40"/>
  <c r="E71" i="40"/>
  <c r="D71" i="40"/>
  <c r="C71" i="40"/>
  <c r="I70" i="40"/>
  <c r="G70" i="40"/>
  <c r="F70" i="40"/>
  <c r="E70" i="40"/>
  <c r="D70" i="40"/>
  <c r="C70" i="40"/>
  <c r="I69" i="40"/>
  <c r="G69" i="40"/>
  <c r="F69" i="40"/>
  <c r="E69" i="40"/>
  <c r="D69" i="40"/>
  <c r="C69" i="40"/>
  <c r="I68" i="40"/>
  <c r="G68" i="40"/>
  <c r="F68" i="40"/>
  <c r="E68" i="40"/>
  <c r="D68" i="40"/>
  <c r="C68" i="40"/>
  <c r="I67" i="40"/>
  <c r="G67" i="40"/>
  <c r="F67" i="40"/>
  <c r="E67" i="40"/>
  <c r="D67" i="40"/>
  <c r="C67" i="40"/>
  <c r="I66" i="40"/>
  <c r="G66" i="40"/>
  <c r="F66" i="40"/>
  <c r="E66" i="40"/>
  <c r="D66" i="40"/>
  <c r="C66" i="40"/>
  <c r="I65" i="40"/>
  <c r="G65" i="40"/>
  <c r="F65" i="40"/>
  <c r="E65" i="40"/>
  <c r="D65" i="40"/>
  <c r="C65" i="40"/>
  <c r="I64" i="40"/>
  <c r="G64" i="40"/>
  <c r="F64" i="40"/>
  <c r="E64" i="40"/>
  <c r="D64" i="40"/>
  <c r="C64" i="40"/>
  <c r="I63" i="40"/>
  <c r="G63" i="40"/>
  <c r="F63" i="40"/>
  <c r="E63" i="40"/>
  <c r="D63" i="40"/>
  <c r="C63" i="40"/>
  <c r="I62" i="40"/>
  <c r="G62" i="40"/>
  <c r="F62" i="40"/>
  <c r="E62" i="40"/>
  <c r="D62" i="40"/>
  <c r="C62" i="40"/>
  <c r="I61" i="40"/>
  <c r="G61" i="40"/>
  <c r="F61" i="40"/>
  <c r="E61" i="40"/>
  <c r="D61" i="40"/>
  <c r="C61" i="40"/>
  <c r="I60" i="40"/>
  <c r="G60" i="40"/>
  <c r="F60" i="40"/>
  <c r="E60" i="40"/>
  <c r="D60" i="40"/>
  <c r="C60" i="40"/>
  <c r="I59" i="40"/>
  <c r="G59" i="40"/>
  <c r="F59" i="40"/>
  <c r="E59" i="40"/>
  <c r="D59" i="40"/>
  <c r="C59" i="40"/>
  <c r="I58" i="40"/>
  <c r="G58" i="40"/>
  <c r="F58" i="40"/>
  <c r="E58" i="40"/>
  <c r="D58" i="40"/>
  <c r="C58" i="40"/>
  <c r="I57" i="40"/>
  <c r="G57" i="40"/>
  <c r="F57" i="40"/>
  <c r="E57" i="40"/>
  <c r="D57" i="40"/>
  <c r="C57" i="40"/>
  <c r="I56" i="40"/>
  <c r="G56" i="40"/>
  <c r="F56" i="40"/>
  <c r="E56" i="40"/>
  <c r="D56" i="40"/>
  <c r="C56" i="40"/>
  <c r="I55" i="40"/>
  <c r="G55" i="40"/>
  <c r="F55" i="40"/>
  <c r="E55" i="40"/>
  <c r="D55" i="40"/>
  <c r="C55" i="40"/>
  <c r="I54" i="40"/>
  <c r="G54" i="40"/>
  <c r="F54" i="40"/>
  <c r="E54" i="40"/>
  <c r="D54" i="40"/>
  <c r="C54" i="40"/>
  <c r="I53" i="40"/>
  <c r="G53" i="40"/>
  <c r="F53" i="40"/>
  <c r="E53" i="40"/>
  <c r="D53" i="40"/>
  <c r="C53" i="40"/>
  <c r="I52" i="40"/>
  <c r="G52" i="40"/>
  <c r="F52" i="40"/>
  <c r="E52" i="40"/>
  <c r="D52" i="40"/>
  <c r="C52" i="40"/>
  <c r="I51" i="40"/>
  <c r="G51" i="40"/>
  <c r="F51" i="40"/>
  <c r="E51" i="40"/>
  <c r="D51" i="40"/>
  <c r="C51" i="40"/>
  <c r="I50" i="40"/>
  <c r="G50" i="40"/>
  <c r="F50" i="40"/>
  <c r="E50" i="40"/>
  <c r="D50" i="40"/>
  <c r="C50" i="40"/>
  <c r="C26" i="64" l="1"/>
  <c r="L1" i="81"/>
  <c r="AH21" i="64" l="1"/>
  <c r="AT21" i="64" s="1"/>
  <c r="AG21" i="64"/>
  <c r="AS21" i="64" s="1"/>
  <c r="AH20" i="64"/>
  <c r="AT20" i="64" s="1"/>
  <c r="AG20" i="64"/>
  <c r="AG9" i="64"/>
  <c r="AS9" i="64" s="1"/>
  <c r="AG10" i="64"/>
  <c r="AS10" i="64" s="1"/>
  <c r="AH2" i="64"/>
  <c r="AT2" i="64" s="1"/>
  <c r="AG15" i="64"/>
  <c r="AS15" i="64" s="1"/>
  <c r="AG14" i="64"/>
  <c r="AS14" i="64" s="1"/>
  <c r="AG12" i="64"/>
  <c r="AS12" i="64" s="1"/>
  <c r="AH5" i="64"/>
  <c r="AT5" i="64" s="1"/>
  <c r="AG7" i="64"/>
  <c r="AS7" i="64" s="1"/>
  <c r="AH16" i="64"/>
  <c r="AT16" i="64" s="1"/>
  <c r="AG16" i="64"/>
  <c r="AS16" i="64" s="1"/>
  <c r="AH8" i="64"/>
  <c r="AT8" i="64" s="1"/>
  <c r="AG19" i="64"/>
  <c r="AG8" i="64"/>
  <c r="AS8" i="64" s="1"/>
  <c r="AH17" i="64"/>
  <c r="AT17" i="64" s="1"/>
  <c r="AH19" i="64"/>
  <c r="AT19" i="64" s="1"/>
  <c r="AH7" i="64"/>
  <c r="AT7" i="64" s="1"/>
  <c r="AG6" i="64"/>
  <c r="AS6" i="64" s="1"/>
  <c r="AH11" i="64"/>
  <c r="AT11" i="64" s="1"/>
  <c r="AG13" i="64"/>
  <c r="AS13" i="64" s="1"/>
  <c r="AH10" i="64"/>
  <c r="AT10" i="64" s="1"/>
  <c r="AH12" i="64"/>
  <c r="AT12" i="64" s="1"/>
  <c r="AG18" i="64"/>
  <c r="AS18" i="64" s="1"/>
  <c r="AH6" i="64"/>
  <c r="AT6" i="64" s="1"/>
  <c r="AH13" i="64"/>
  <c r="AT13" i="64" s="1"/>
  <c r="AG11" i="64"/>
  <c r="AS11" i="64" s="1"/>
  <c r="AG5" i="64"/>
  <c r="AS5" i="64" s="1"/>
  <c r="AG4" i="64"/>
  <c r="AS4" i="64" s="1"/>
  <c r="AH9" i="64"/>
  <c r="AT9" i="64" s="1"/>
  <c r="AH4" i="64"/>
  <c r="AT4" i="64" s="1"/>
  <c r="AG17" i="64"/>
  <c r="AS17" i="64" s="1"/>
  <c r="AH18" i="64"/>
  <c r="AT18" i="64" s="1"/>
  <c r="AH3" i="64"/>
  <c r="AT3" i="64" s="1"/>
  <c r="AH15" i="64"/>
  <c r="AT15" i="64" s="1"/>
  <c r="AG2" i="64"/>
  <c r="AH14" i="64"/>
  <c r="AT14" i="64" s="1"/>
  <c r="AG3" i="64"/>
  <c r="AS3" i="64" s="1"/>
  <c r="AG26" i="64" l="1"/>
  <c r="AS19" i="64"/>
  <c r="AS2" i="64"/>
  <c r="AS24" i="64" s="1"/>
  <c r="AS26" i="64" s="1"/>
  <c r="AS20" i="64"/>
</calcChain>
</file>

<file path=xl/sharedStrings.xml><?xml version="1.0" encoding="utf-8"?>
<sst xmlns="http://schemas.openxmlformats.org/spreadsheetml/2006/main" count="2882" uniqueCount="814">
  <si>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</si>
  <si>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</si>
  <si>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</si>
  <si>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</si>
  <si>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</si>
  <si>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</si>
  <si>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</si>
  <si>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</si>
  <si>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</si>
  <si>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</si>
  <si>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</si>
  <si>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</si>
  <si>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COMITATO</t>
  </si>
  <si>
    <t>ATLETA
COGNOME E NOME</t>
  </si>
  <si>
    <t>SOCIETA'</t>
  </si>
  <si>
    <t>CF</t>
  </si>
  <si>
    <t>CM</t>
  </si>
  <si>
    <t>JM</t>
  </si>
  <si>
    <t>SM</t>
  </si>
  <si>
    <t>AF</t>
  </si>
  <si>
    <t>JF</t>
  </si>
  <si>
    <t>SF</t>
  </si>
  <si>
    <t>AM</t>
  </si>
  <si>
    <t>EM</t>
  </si>
  <si>
    <t>ATLETICA UNION CREAZZO</t>
  </si>
  <si>
    <t>RF</t>
  </si>
  <si>
    <t>GIULIO</t>
  </si>
  <si>
    <t>POL. DIL. MONTECCHIO PRECALCINO</t>
  </si>
  <si>
    <t>SOFIA</t>
  </si>
  <si>
    <t>AMICI DELL'ATLETICA VICENZA</t>
  </si>
  <si>
    <t>GIOVANNI</t>
  </si>
  <si>
    <t>A.A. ATLETICA MALO</t>
  </si>
  <si>
    <t>AAM</t>
  </si>
  <si>
    <t>POLISPORTIVA DUEVILLE</t>
  </si>
  <si>
    <t>ABF</t>
  </si>
  <si>
    <t>SPAZI VERDI</t>
  </si>
  <si>
    <t>EF</t>
  </si>
  <si>
    <t>SARA</t>
  </si>
  <si>
    <t>ALBA</t>
  </si>
  <si>
    <t>MICHELA</t>
  </si>
  <si>
    <t>RISORGIVE</t>
  </si>
  <si>
    <t>A.P.D. VALDAGNO</t>
  </si>
  <si>
    <t>ALBERTO</t>
  </si>
  <si>
    <t>ABM</t>
  </si>
  <si>
    <t>LORENZO</t>
  </si>
  <si>
    <t>RM</t>
  </si>
  <si>
    <t>MANUEL</t>
  </si>
  <si>
    <t>ATLETICA MONTECCHIO MAGGIORE</t>
  </si>
  <si>
    <t>VITTORIO</t>
  </si>
  <si>
    <t>ATLETICA ARZIGNANO</t>
  </si>
  <si>
    <t>GINEVRA</t>
  </si>
  <si>
    <t>MARCO</t>
  </si>
  <si>
    <t>TERESA</t>
  </si>
  <si>
    <t>MARTINA</t>
  </si>
  <si>
    <t>ALICE</t>
  </si>
  <si>
    <t>POLISPORTIVA SALF ALTOPADOVANA</t>
  </si>
  <si>
    <t>FRANCESCO</t>
  </si>
  <si>
    <t>ALEX</t>
  </si>
  <si>
    <t>RICCARDO</t>
  </si>
  <si>
    <t>G.S. VICENZA EST</t>
  </si>
  <si>
    <t>VM</t>
  </si>
  <si>
    <t>GIULIA</t>
  </si>
  <si>
    <t>NOEMI</t>
  </si>
  <si>
    <t>LUCA</t>
  </si>
  <si>
    <t>CATERINA</t>
  </si>
  <si>
    <t>PULCINIF</t>
  </si>
  <si>
    <t>ALESSANDRO</t>
  </si>
  <si>
    <t>STEFANO</t>
  </si>
  <si>
    <t>ELENA</t>
  </si>
  <si>
    <t>ARMANDO</t>
  </si>
  <si>
    <t>PAOLA</t>
  </si>
  <si>
    <t>SAMUELE</t>
  </si>
  <si>
    <t>APOLLONI</t>
  </si>
  <si>
    <t>ANNA</t>
  </si>
  <si>
    <t>ATLETICA VALCHIAMPO</t>
  </si>
  <si>
    <t>DARIO</t>
  </si>
  <si>
    <t>U.S. SUMMANO</t>
  </si>
  <si>
    <t>FEDERICO</t>
  </si>
  <si>
    <t>ARPEGARO</t>
  </si>
  <si>
    <t>ANDREA</t>
  </si>
  <si>
    <t>ELIA</t>
  </si>
  <si>
    <t>TOMMASO</t>
  </si>
  <si>
    <t>DIEGO</t>
  </si>
  <si>
    <t>LAURA</t>
  </si>
  <si>
    <t>C.S.I. TEZZE SUL BRENTA</t>
  </si>
  <si>
    <t>GRUPPO SPORTIVO ALPINI VICENZA</t>
  </si>
  <si>
    <t>VF</t>
  </si>
  <si>
    <t>BEATRICE</t>
  </si>
  <si>
    <t>ELEONORA</t>
  </si>
  <si>
    <t>SILVIA</t>
  </si>
  <si>
    <t>CLAUDIO</t>
  </si>
  <si>
    <t>AAF</t>
  </si>
  <si>
    <t>BALDISSERI</t>
  </si>
  <si>
    <t>MORENO</t>
  </si>
  <si>
    <t>FILIPPO</t>
  </si>
  <si>
    <t>ENRICO</t>
  </si>
  <si>
    <t>BALZARIN</t>
  </si>
  <si>
    <t>ILARIA</t>
  </si>
  <si>
    <t>JACOPO</t>
  </si>
  <si>
    <t>ATLETICA TRISSINO</t>
  </si>
  <si>
    <t>BARANOV</t>
  </si>
  <si>
    <t>MIHAELA</t>
  </si>
  <si>
    <t>BARATTINI</t>
  </si>
  <si>
    <t>EMMA</t>
  </si>
  <si>
    <t>FRANCO</t>
  </si>
  <si>
    <t>BARBIERO</t>
  </si>
  <si>
    <t>ROBERTO</t>
  </si>
  <si>
    <t>MATTEO</t>
  </si>
  <si>
    <t>MATILDE</t>
  </si>
  <si>
    <t>GLORIA</t>
  </si>
  <si>
    <t>BARP</t>
  </si>
  <si>
    <t>CLAUDIA</t>
  </si>
  <si>
    <t>ALESSIA</t>
  </si>
  <si>
    <t>GIORGIO</t>
  </si>
  <si>
    <t>PIETRO</t>
  </si>
  <si>
    <t>BATTISTELLA</t>
  </si>
  <si>
    <t>ARIANNA</t>
  </si>
  <si>
    <t>BAUCE</t>
  </si>
  <si>
    <t>GABRIELE</t>
  </si>
  <si>
    <t>BEDIN</t>
  </si>
  <si>
    <t>DANIELE</t>
  </si>
  <si>
    <t>BELFIORE</t>
  </si>
  <si>
    <t>CARLOTTA</t>
  </si>
  <si>
    <t>GIULIANO</t>
  </si>
  <si>
    <t>CHRISTIAN</t>
  </si>
  <si>
    <t>MASSIMO</t>
  </si>
  <si>
    <t>GIORGIA</t>
  </si>
  <si>
    <t>BELTRAME</t>
  </si>
  <si>
    <t>EDOARDO</t>
  </si>
  <si>
    <t>BENETTI</t>
  </si>
  <si>
    <t>DAVIDE</t>
  </si>
  <si>
    <t>BERLATO</t>
  </si>
  <si>
    <t>CAMILLA</t>
  </si>
  <si>
    <t>GIACOMO</t>
  </si>
  <si>
    <t>BERTINAZZO</t>
  </si>
  <si>
    <t>BERTO</t>
  </si>
  <si>
    <t>VALENTINA</t>
  </si>
  <si>
    <t>BERTOLDO</t>
  </si>
  <si>
    <t>FABIO</t>
  </si>
  <si>
    <t>MAURO</t>
  </si>
  <si>
    <t>MICHELE</t>
  </si>
  <si>
    <t>ANGELICA</t>
  </si>
  <si>
    <t>CHIARA</t>
  </si>
  <si>
    <t>MARIA</t>
  </si>
  <si>
    <t>NICOLE</t>
  </si>
  <si>
    <t>VALLI DEL PASUBIO</t>
  </si>
  <si>
    <t>BEVILACQUA</t>
  </si>
  <si>
    <t>ANGELA</t>
  </si>
  <si>
    <t>DINA</t>
  </si>
  <si>
    <t>BEZZERRI</t>
  </si>
  <si>
    <t>LUCIANO</t>
  </si>
  <si>
    <t>FRANCESCA</t>
  </si>
  <si>
    <t>BIASI</t>
  </si>
  <si>
    <t>SAMUELE ANGELO</t>
  </si>
  <si>
    <t>BIGARELLA</t>
  </si>
  <si>
    <t>MAURIZIO</t>
  </si>
  <si>
    <t>SIMONE</t>
  </si>
  <si>
    <t>GEREMIA</t>
  </si>
  <si>
    <t>MATTIA</t>
  </si>
  <si>
    <t>BOCCADAMO</t>
  </si>
  <si>
    <t>NICOLA</t>
  </si>
  <si>
    <t>BONAGURO</t>
  </si>
  <si>
    <t>GIOELE</t>
  </si>
  <si>
    <t>MARTA</t>
  </si>
  <si>
    <t>ANTONIO</t>
  </si>
  <si>
    <t>ELISA</t>
  </si>
  <si>
    <t>BORON</t>
  </si>
  <si>
    <t>NICOLã</t>
  </si>
  <si>
    <t>CRISTIAN</t>
  </si>
  <si>
    <t>BORTOLOTTO</t>
  </si>
  <si>
    <t>PAOLO</t>
  </si>
  <si>
    <t>BRAGGION</t>
  </si>
  <si>
    <t>BRAZZALE</t>
  </si>
  <si>
    <t>BRENTAN</t>
  </si>
  <si>
    <t>NICOLO'</t>
  </si>
  <si>
    <t>BRESSAN</t>
  </si>
  <si>
    <t>LEONARDO</t>
  </si>
  <si>
    <t>BRIGO</t>
  </si>
  <si>
    <t>LORIS</t>
  </si>
  <si>
    <t>MONICA</t>
  </si>
  <si>
    <t>IRENE</t>
  </si>
  <si>
    <t>BUSIN</t>
  </si>
  <si>
    <t>BUSSARELLO</t>
  </si>
  <si>
    <t>CAILOTTO</t>
  </si>
  <si>
    <t>NEREO</t>
  </si>
  <si>
    <t>CALORE</t>
  </si>
  <si>
    <t>CAMPAGNOLO</t>
  </si>
  <si>
    <t>CAPITANIO</t>
  </si>
  <si>
    <t>CARLO</t>
  </si>
  <si>
    <t>CAPPELLARI</t>
  </si>
  <si>
    <t>ANITA</t>
  </si>
  <si>
    <t>CAPPELLOTTO</t>
  </si>
  <si>
    <t>CARIOLATO</t>
  </si>
  <si>
    <t>CARLESSO</t>
  </si>
  <si>
    <t>GIANLUCA</t>
  </si>
  <si>
    <t>CARLOTTO</t>
  </si>
  <si>
    <t>MARIA SOLE</t>
  </si>
  <si>
    <t>CAROLLO</t>
  </si>
  <si>
    <t>EMANUELE</t>
  </si>
  <si>
    <t>CAROLLO CANALE</t>
  </si>
  <si>
    <t>FIORENZO</t>
  </si>
  <si>
    <t>DILETTA</t>
  </si>
  <si>
    <t>CARRARINI</t>
  </si>
  <si>
    <t>CRISTIANO</t>
  </si>
  <si>
    <t>LISA</t>
  </si>
  <si>
    <t>CARRETTA</t>
  </si>
  <si>
    <t>ALFONSO</t>
  </si>
  <si>
    <t>SABRINA</t>
  </si>
  <si>
    <t>CATTANI</t>
  </si>
  <si>
    <t>MASSIMILIANO</t>
  </si>
  <si>
    <t>CATTELAN</t>
  </si>
  <si>
    <t>WALTER</t>
  </si>
  <si>
    <t>CAZZOLA</t>
  </si>
  <si>
    <t>NICCOLO'</t>
  </si>
  <si>
    <t>CECCHETTO</t>
  </si>
  <si>
    <t>ADRIANO</t>
  </si>
  <si>
    <t>VITTORIA</t>
  </si>
  <si>
    <t>CRISTINA</t>
  </si>
  <si>
    <t>CENSI</t>
  </si>
  <si>
    <t>CEOLA</t>
  </si>
  <si>
    <t>CERANTOLA</t>
  </si>
  <si>
    <t>CERATO</t>
  </si>
  <si>
    <t>CHEMELLO</t>
  </si>
  <si>
    <t>ACHILLE</t>
  </si>
  <si>
    <t>BRUNO</t>
  </si>
  <si>
    <t>DAMIANO</t>
  </si>
  <si>
    <t>FABRIZIO</t>
  </si>
  <si>
    <t>CLERI</t>
  </si>
  <si>
    <t>COCCO</t>
  </si>
  <si>
    <t>COLTRO</t>
  </si>
  <si>
    <t>EROS GIULIANO</t>
  </si>
  <si>
    <t>CORINI</t>
  </si>
  <si>
    <t>COSARO</t>
  </si>
  <si>
    <t>COSTA</t>
  </si>
  <si>
    <t>COSTALUNGA</t>
  </si>
  <si>
    <t>KENSY</t>
  </si>
  <si>
    <t>CRACCO</t>
  </si>
  <si>
    <t>GIUSEPPE</t>
  </si>
  <si>
    <t>BENEDETTA</t>
  </si>
  <si>
    <t>MIRCO</t>
  </si>
  <si>
    <t>DAL FERRO</t>
  </si>
  <si>
    <t>DAL FOSSA'</t>
  </si>
  <si>
    <t>DAL GRANDE</t>
  </si>
  <si>
    <t>DAL MASO</t>
  </si>
  <si>
    <t>LUCIA</t>
  </si>
  <si>
    <t>DAL MOLIN</t>
  </si>
  <si>
    <t>DAL SANTO</t>
  </si>
  <si>
    <t>JESSICA</t>
  </si>
  <si>
    <t>VERONICA</t>
  </si>
  <si>
    <t>DAL ZOTTO</t>
  </si>
  <si>
    <t>DAL ZOVO</t>
  </si>
  <si>
    <t>TOMAS</t>
  </si>
  <si>
    <t>DALLA VALLE</t>
  </si>
  <si>
    <t>DALLE MOLLE</t>
  </si>
  <si>
    <t>DAMBRUOSO</t>
  </si>
  <si>
    <t>DANZO</t>
  </si>
  <si>
    <t>DE CAO</t>
  </si>
  <si>
    <t>MARIO</t>
  </si>
  <si>
    <t>DE MARZO</t>
  </si>
  <si>
    <t>NICOLO' VITTORIO</t>
  </si>
  <si>
    <t>LARA</t>
  </si>
  <si>
    <t>DICKENSON</t>
  </si>
  <si>
    <t>ERICA RAE</t>
  </si>
  <si>
    <t>DOSSO</t>
  </si>
  <si>
    <t>EL HACHIMI</t>
  </si>
  <si>
    <t>AIMAN</t>
  </si>
  <si>
    <t>ELLERO</t>
  </si>
  <si>
    <t>FABRIS</t>
  </si>
  <si>
    <t>FACCIN</t>
  </si>
  <si>
    <t>STELLA</t>
  </si>
  <si>
    <t>FACCINI</t>
  </si>
  <si>
    <t>FACIN</t>
  </si>
  <si>
    <t>FAEDO</t>
  </si>
  <si>
    <t>NICHOLAS</t>
  </si>
  <si>
    <t>FELTRIN</t>
  </si>
  <si>
    <t>CLARISSA</t>
  </si>
  <si>
    <t>FERRARIN</t>
  </si>
  <si>
    <t>FIN</t>
  </si>
  <si>
    <t>DAVID</t>
  </si>
  <si>
    <t>NORAH</t>
  </si>
  <si>
    <t>FINETTO</t>
  </si>
  <si>
    <t>FOCHESATO</t>
  </si>
  <si>
    <t>FONGARO</t>
  </si>
  <si>
    <t>FONTANA</t>
  </si>
  <si>
    <t>FERDINANDO</t>
  </si>
  <si>
    <t>URBANO</t>
  </si>
  <si>
    <t>SEBASTIAN</t>
  </si>
  <si>
    <t>FURLATO</t>
  </si>
  <si>
    <t>LUIGINA</t>
  </si>
  <si>
    <t>GAIANIGO</t>
  </si>
  <si>
    <t>GIOIA</t>
  </si>
  <si>
    <t>GALIOTTO</t>
  </si>
  <si>
    <t>GALLEAZZO</t>
  </si>
  <si>
    <t>GALVAN</t>
  </si>
  <si>
    <t>GARBIN</t>
  </si>
  <si>
    <t>GASPARELLA</t>
  </si>
  <si>
    <t>PIERANTONIO</t>
  </si>
  <si>
    <t>GASPAROTTO</t>
  </si>
  <si>
    <t>GIADA</t>
  </si>
  <si>
    <t>GAVASSO</t>
  </si>
  <si>
    <t>SEBASTIANO</t>
  </si>
  <si>
    <t>GECCHELE</t>
  </si>
  <si>
    <t>KEVIN</t>
  </si>
  <si>
    <t>RAY</t>
  </si>
  <si>
    <t>GENTILIN</t>
  </si>
  <si>
    <t>SILVANO</t>
  </si>
  <si>
    <t>GIACHIN</t>
  </si>
  <si>
    <t>GIACOMAZZI</t>
  </si>
  <si>
    <t>PATRIZIA</t>
  </si>
  <si>
    <t>GIRARDELLO</t>
  </si>
  <si>
    <t>GONELLA</t>
  </si>
  <si>
    <t>GREGORI</t>
  </si>
  <si>
    <t>GRESELIN</t>
  </si>
  <si>
    <t>GRIGNOLO</t>
  </si>
  <si>
    <t>GRISO</t>
  </si>
  <si>
    <t>MICHAEL</t>
  </si>
  <si>
    <t>GUERRA</t>
  </si>
  <si>
    <t>GUERRERO</t>
  </si>
  <si>
    <t>GUGLIELMI</t>
  </si>
  <si>
    <t>DOMENICO</t>
  </si>
  <si>
    <t>HALILOVIC</t>
  </si>
  <si>
    <t>DENIS</t>
  </si>
  <si>
    <t>LINDA</t>
  </si>
  <si>
    <t>KNAPTON</t>
  </si>
  <si>
    <t>KOUAKOU</t>
  </si>
  <si>
    <t>MOILLET</t>
  </si>
  <si>
    <t>LAGO</t>
  </si>
  <si>
    <t>LEGUMI</t>
  </si>
  <si>
    <t>EMILIA</t>
  </si>
  <si>
    <t>LIEVORE</t>
  </si>
  <si>
    <t>LIVIERO</t>
  </si>
  <si>
    <t>LONGHI</t>
  </si>
  <si>
    <t>LONGHIN</t>
  </si>
  <si>
    <t>MACULAN</t>
  </si>
  <si>
    <t>MAINO</t>
  </si>
  <si>
    <t>MARAN</t>
  </si>
  <si>
    <t>ELISABETTA</t>
  </si>
  <si>
    <t>MARCHESE</t>
  </si>
  <si>
    <t>MARCHESINI</t>
  </si>
  <si>
    <t>MARCHETTO</t>
  </si>
  <si>
    <t>MARTINI</t>
  </si>
  <si>
    <t>MASETTO</t>
  </si>
  <si>
    <t>IVANO</t>
  </si>
  <si>
    <t>MASSAUA</t>
  </si>
  <si>
    <t>MASSIGNAN</t>
  </si>
  <si>
    <t>MASSIGNANI</t>
  </si>
  <si>
    <t>MASTROTTO</t>
  </si>
  <si>
    <t>MATTIELLO</t>
  </si>
  <si>
    <t>MAZZI</t>
  </si>
  <si>
    <t>MAZZOCCHI</t>
  </si>
  <si>
    <t>AURORA</t>
  </si>
  <si>
    <t>MEGGIOLARO</t>
  </si>
  <si>
    <t>MELISON</t>
  </si>
  <si>
    <t>MENEGHELLO</t>
  </si>
  <si>
    <t>MICHELETTO</t>
  </si>
  <si>
    <t>MINOUGOU</t>
  </si>
  <si>
    <t>MISSIAGGIA</t>
  </si>
  <si>
    <t>MONTESANO</t>
  </si>
  <si>
    <t>MORO</t>
  </si>
  <si>
    <t>MUNARI</t>
  </si>
  <si>
    <t>MURARO</t>
  </si>
  <si>
    <t>DESIREE</t>
  </si>
  <si>
    <t>NEGRIN</t>
  </si>
  <si>
    <t>OGOH</t>
  </si>
  <si>
    <t>GENEVIEVE</t>
  </si>
  <si>
    <t>OLIVIERO</t>
  </si>
  <si>
    <t>PACCAGNELLA</t>
  </si>
  <si>
    <t>PALA</t>
  </si>
  <si>
    <t>PANAROTTO</t>
  </si>
  <si>
    <t>PANOZZO</t>
  </si>
  <si>
    <t>PASINI</t>
  </si>
  <si>
    <t>PASQUALETTO</t>
  </si>
  <si>
    <t>AGNESE</t>
  </si>
  <si>
    <t>PAVAN</t>
  </si>
  <si>
    <t>PEGORARO</t>
  </si>
  <si>
    <t>PELLIZZARI</t>
  </si>
  <si>
    <t>PELLIZZARO</t>
  </si>
  <si>
    <t>PELOSO</t>
  </si>
  <si>
    <t>FEDERICA MARIA</t>
  </si>
  <si>
    <t>PENTO</t>
  </si>
  <si>
    <t>PEREGO</t>
  </si>
  <si>
    <t>PERETTI</t>
  </si>
  <si>
    <t>PERINTI</t>
  </si>
  <si>
    <t>MATILDA</t>
  </si>
  <si>
    <t>PERON</t>
  </si>
  <si>
    <t>PESAVENTO</t>
  </si>
  <si>
    <t>LIA</t>
  </si>
  <si>
    <t>PHILIPPS</t>
  </si>
  <si>
    <t>PIANEZZOLA</t>
  </si>
  <si>
    <t>PIAZZA</t>
  </si>
  <si>
    <t>MAURA</t>
  </si>
  <si>
    <t>PICCOLI</t>
  </si>
  <si>
    <t>PIEROPAN</t>
  </si>
  <si>
    <t>PIOTTO</t>
  </si>
  <si>
    <t>PISANELLO</t>
  </si>
  <si>
    <t>PIZZOLATO</t>
  </si>
  <si>
    <t>POLETTI</t>
  </si>
  <si>
    <t>POLETTO</t>
  </si>
  <si>
    <t>POVERO</t>
  </si>
  <si>
    <t>FABIANA</t>
  </si>
  <si>
    <t>POZZER</t>
  </si>
  <si>
    <t>PRETO MARTINI</t>
  </si>
  <si>
    <t>PRETTO</t>
  </si>
  <si>
    <t>LUDOVICA</t>
  </si>
  <si>
    <t>RAMPON</t>
  </si>
  <si>
    <t>RANCAN</t>
  </si>
  <si>
    <t>REFOSCO</t>
  </si>
  <si>
    <t>REGAZZINI</t>
  </si>
  <si>
    <t>REGHELLIN</t>
  </si>
  <si>
    <t>RENIERO</t>
  </si>
  <si>
    <t>RIGO</t>
  </si>
  <si>
    <t>RIGONI</t>
  </si>
  <si>
    <t>RINALDI</t>
  </si>
  <si>
    <t>RIZZO</t>
  </si>
  <si>
    <t>RONCAGLIA</t>
  </si>
  <si>
    <t>ROSA</t>
  </si>
  <si>
    <t>ROSSATO</t>
  </si>
  <si>
    <t>ROSSETTI</t>
  </si>
  <si>
    <t>ROSSI</t>
  </si>
  <si>
    <t>SACCARDO</t>
  </si>
  <si>
    <t>CATERINA MARIA</t>
  </si>
  <si>
    <t>SAGNA</t>
  </si>
  <si>
    <t>SANTAGIULIANA</t>
  </si>
  <si>
    <t>SANTORINI</t>
  </si>
  <si>
    <t>SARTORE</t>
  </si>
  <si>
    <t>FLAVIO</t>
  </si>
  <si>
    <t>SARTORI</t>
  </si>
  <si>
    <t>SCALCHI</t>
  </si>
  <si>
    <t>SCALCO</t>
  </si>
  <si>
    <t>MAICO</t>
  </si>
  <si>
    <t>SCOTUZZI</t>
  </si>
  <si>
    <t>SEGATO</t>
  </si>
  <si>
    <t>EMY</t>
  </si>
  <si>
    <t>SELLE</t>
  </si>
  <si>
    <t>SIGNORATO</t>
  </si>
  <si>
    <t>SIMIONATO</t>
  </si>
  <si>
    <t>GIANGAETANO</t>
  </si>
  <si>
    <t>SIMONETTO</t>
  </si>
  <si>
    <t>SINGH</t>
  </si>
  <si>
    <t>GURPREET</t>
  </si>
  <si>
    <t>VISHAVJEET</t>
  </si>
  <si>
    <t>SOLDA</t>
  </si>
  <si>
    <t>SPANEVELLO</t>
  </si>
  <si>
    <t>SPEZZAPRIA</t>
  </si>
  <si>
    <t>SPILLER</t>
  </si>
  <si>
    <t>SPOLADORE</t>
  </si>
  <si>
    <t>STEFANI</t>
  </si>
  <si>
    <t>ZOE</t>
  </si>
  <si>
    <t>STERCHELE</t>
  </si>
  <si>
    <t>STIVAN</t>
  </si>
  <si>
    <t>STORTI</t>
  </si>
  <si>
    <t>TABACCO</t>
  </si>
  <si>
    <t>TAGLIAPIETRA</t>
  </si>
  <si>
    <t>TEDESCO</t>
  </si>
  <si>
    <t>TERZO</t>
  </si>
  <si>
    <t>TESCARI</t>
  </si>
  <si>
    <t>TESTOLIN</t>
  </si>
  <si>
    <t>TIBALDO</t>
  </si>
  <si>
    <t>TIRAPELLE</t>
  </si>
  <si>
    <t>TODESCO</t>
  </si>
  <si>
    <t>TOMMASIN</t>
  </si>
  <si>
    <t>TONIN</t>
  </si>
  <si>
    <t>TONIOLLO</t>
  </si>
  <si>
    <t>TONIOLO</t>
  </si>
  <si>
    <t>TRAVERSA</t>
  </si>
  <si>
    <t>TREVISAN</t>
  </si>
  <si>
    <t>URBANI</t>
  </si>
  <si>
    <t>VALLE</t>
  </si>
  <si>
    <t>VENCATO</t>
  </si>
  <si>
    <t>VERONA</t>
  </si>
  <si>
    <t>VERONESE</t>
  </si>
  <si>
    <t>VERZA</t>
  </si>
  <si>
    <t>RENZO</t>
  </si>
  <si>
    <t>VIERO</t>
  </si>
  <si>
    <t>VILLANOVA</t>
  </si>
  <si>
    <t>VISENTIN</t>
  </si>
  <si>
    <t>VITALE</t>
  </si>
  <si>
    <t>ZAMPERETTI</t>
  </si>
  <si>
    <t>ZAMPIERI</t>
  </si>
  <si>
    <t>ZAMUNARO</t>
  </si>
  <si>
    <t>VITO</t>
  </si>
  <si>
    <t>ZANATTA</t>
  </si>
  <si>
    <t>ZANELLATO</t>
  </si>
  <si>
    <t>TIZIANO</t>
  </si>
  <si>
    <t>ZANETTIN</t>
  </si>
  <si>
    <t>EDDY</t>
  </si>
  <si>
    <t>ZANON</t>
  </si>
  <si>
    <t>ZATTRA</t>
  </si>
  <si>
    <t>ZAUPA</t>
  </si>
  <si>
    <t>ZENARI</t>
  </si>
  <si>
    <t>ZERBINATI</t>
  </si>
  <si>
    <t>ZONTA</t>
  </si>
  <si>
    <t>ZORDAN</t>
  </si>
  <si>
    <t>ZORZI</t>
  </si>
  <si>
    <t>ZORZO</t>
  </si>
  <si>
    <t>ZUCCHI</t>
  </si>
  <si>
    <t>ZUCCON</t>
  </si>
  <si>
    <t>STEVEN</t>
  </si>
  <si>
    <t>ALZIATI</t>
  </si>
  <si>
    <t>BOSCOLO</t>
  </si>
  <si>
    <t>ISHAK</t>
  </si>
  <si>
    <t>BOUDJEMA</t>
  </si>
  <si>
    <t>BOZZETTO</t>
  </si>
  <si>
    <t>BUSA</t>
  </si>
  <si>
    <t>CAPPOZZO</t>
  </si>
  <si>
    <t>COLA</t>
  </si>
  <si>
    <t>CONTRINO</t>
  </si>
  <si>
    <t>DE MARZI</t>
  </si>
  <si>
    <t>DENNIS</t>
  </si>
  <si>
    <t>DE TOFFOLI</t>
  </si>
  <si>
    <t>DECCHINO</t>
  </si>
  <si>
    <t>REDA</t>
  </si>
  <si>
    <t>ECH  CHAFAI</t>
  </si>
  <si>
    <t>KARINA</t>
  </si>
  <si>
    <t>FERRAMOSCA</t>
  </si>
  <si>
    <t>GATTOLIN</t>
  </si>
  <si>
    <t>GOLFRE' ANDREASI</t>
  </si>
  <si>
    <t>JOVANOVSKI</t>
  </si>
  <si>
    <t>LAGHETTO</t>
  </si>
  <si>
    <t>SAVERIO</t>
  </si>
  <si>
    <t>LORIA</t>
  </si>
  <si>
    <t>MATTONAI</t>
  </si>
  <si>
    <t>CHEICK H TIDJANE</t>
  </si>
  <si>
    <t>EDMONDO</t>
  </si>
  <si>
    <t>MIOLATO</t>
  </si>
  <si>
    <t>PANGRAZI</t>
  </si>
  <si>
    <t>RANGO</t>
  </si>
  <si>
    <t>SBALCHIERO</t>
  </si>
  <si>
    <t>SIMONETTI</t>
  </si>
  <si>
    <t>SPATARO</t>
  </si>
  <si>
    <t>VICENTIN</t>
  </si>
  <si>
    <t>ROMAN GIOVANNI</t>
  </si>
  <si>
    <t>LORENA</t>
  </si>
  <si>
    <t>ZOLLA</t>
  </si>
  <si>
    <t/>
  </si>
  <si>
    <t>Società</t>
  </si>
  <si>
    <t>Code Società</t>
  </si>
  <si>
    <t>code</t>
  </si>
  <si>
    <t>E-F</t>
  </si>
  <si>
    <t>E-M</t>
  </si>
  <si>
    <t>R-F</t>
  </si>
  <si>
    <t>R-M</t>
  </si>
  <si>
    <t>C-F</t>
  </si>
  <si>
    <t>C-M</t>
  </si>
  <si>
    <t>A-F</t>
  </si>
  <si>
    <t>A-M</t>
  </si>
  <si>
    <t>J-F</t>
  </si>
  <si>
    <t>J-M</t>
  </si>
  <si>
    <t>Punti</t>
  </si>
  <si>
    <t>Punti2</t>
  </si>
  <si>
    <t>Punti3</t>
  </si>
  <si>
    <t>Punti4</t>
  </si>
  <si>
    <t>Punti5</t>
  </si>
  <si>
    <t>Punti6</t>
  </si>
  <si>
    <t>Punti7</t>
  </si>
  <si>
    <t>Punti8</t>
  </si>
  <si>
    <t>Punti9</t>
  </si>
  <si>
    <t>Punti10</t>
  </si>
  <si>
    <t>tot. Punti</t>
  </si>
  <si>
    <t>tot. presenza</t>
  </si>
  <si>
    <t>P10</t>
  </si>
  <si>
    <t>P1120</t>
  </si>
  <si>
    <t>P2130</t>
  </si>
  <si>
    <t>P35</t>
  </si>
  <si>
    <t xml:space="preserve"> </t>
  </si>
  <si>
    <t>Punti11</t>
  </si>
  <si>
    <t>S-F</t>
  </si>
  <si>
    <t>S-M</t>
  </si>
  <si>
    <t>AA-F</t>
  </si>
  <si>
    <t>AA-M</t>
  </si>
  <si>
    <t>AB-F</t>
  </si>
  <si>
    <t>AB-M</t>
  </si>
  <si>
    <t>V-F</t>
  </si>
  <si>
    <t>V-M</t>
  </si>
  <si>
    <t>CCA-F</t>
  </si>
  <si>
    <t>CCA-M</t>
  </si>
  <si>
    <t>CCM-M</t>
  </si>
  <si>
    <t>Punti102</t>
  </si>
  <si>
    <t>Punti212</t>
  </si>
  <si>
    <t>Punti313</t>
  </si>
  <si>
    <t>Punti414</t>
  </si>
  <si>
    <t>Punti515</t>
  </si>
  <si>
    <t>Punti616</t>
  </si>
  <si>
    <t>Punti717</t>
  </si>
  <si>
    <t>Punti818</t>
  </si>
  <si>
    <t>Punti919</t>
  </si>
  <si>
    <t>Punti1020</t>
  </si>
  <si>
    <t>AZZOLIN</t>
  </si>
  <si>
    <t>GIANNINA</t>
  </si>
  <si>
    <t>BITTARELLO</t>
  </si>
  <si>
    <t>ATLETICA CALDOGNO '93</t>
  </si>
  <si>
    <t>CSI ATLETICA COLLI BERICI</t>
  </si>
  <si>
    <t>CUNICO</t>
  </si>
  <si>
    <t>DALLA VECCHIA</t>
  </si>
  <si>
    <t>LORO</t>
  </si>
  <si>
    <t>ASSAM</t>
  </si>
  <si>
    <t>FAIZA</t>
  </si>
  <si>
    <t>BAITA</t>
  </si>
  <si>
    <t>BASSAN</t>
  </si>
  <si>
    <t>G.S. LEONICENA</t>
  </si>
  <si>
    <t>COMPARIN</t>
  </si>
  <si>
    <t>CONTRO</t>
  </si>
  <si>
    <t>FILIPPO LEOPOLDO</t>
  </si>
  <si>
    <t>FASINI</t>
  </si>
  <si>
    <t>FLORIANI</t>
  </si>
  <si>
    <t>CRISTOFORI</t>
  </si>
  <si>
    <t>FUC·</t>
  </si>
  <si>
    <t>SALVATORE</t>
  </si>
  <si>
    <t>ALCIDE</t>
  </si>
  <si>
    <t>SALIHA</t>
  </si>
  <si>
    <t>CRAPARO</t>
  </si>
  <si>
    <t>ROBERTA</t>
  </si>
  <si>
    <t>BERTIN</t>
  </si>
  <si>
    <t>BRANCACCIO</t>
  </si>
  <si>
    <t>COPIELLO</t>
  </si>
  <si>
    <t>DAL BOSCO</t>
  </si>
  <si>
    <t>EVA</t>
  </si>
  <si>
    <t>DALLA ROSA</t>
  </si>
  <si>
    <t>DEWEERD</t>
  </si>
  <si>
    <t>DANIEL</t>
  </si>
  <si>
    <t>FASSINA</t>
  </si>
  <si>
    <t>ALESSANDRA</t>
  </si>
  <si>
    <t>FIORESE</t>
  </si>
  <si>
    <t>GIACOMIN</t>
  </si>
  <si>
    <t>BAGGIO</t>
  </si>
  <si>
    <t>LAZZAROTTO</t>
  </si>
  <si>
    <t>BUONOCORE</t>
  </si>
  <si>
    <t>CAMARA</t>
  </si>
  <si>
    <t>KADIATOU</t>
  </si>
  <si>
    <t>CHIUSAROLI</t>
  </si>
  <si>
    <t>COLLINA</t>
  </si>
  <si>
    <t>EDOARDO GIOVANNI</t>
  </si>
  <si>
    <t>FIORASO</t>
  </si>
  <si>
    <t>FIORIO</t>
  </si>
  <si>
    <t>GHELLER</t>
  </si>
  <si>
    <t>GIRARDO</t>
  </si>
  <si>
    <t>MASSENZ</t>
  </si>
  <si>
    <t>MINNITI</t>
  </si>
  <si>
    <t>MIONI</t>
  </si>
  <si>
    <t>MENSAH</t>
  </si>
  <si>
    <t>SHARMELL BIRAGO</t>
  </si>
  <si>
    <t>ASTRINI</t>
  </si>
  <si>
    <t>BORIERO</t>
  </si>
  <si>
    <t>AGATA</t>
  </si>
  <si>
    <t>ISABEL</t>
  </si>
  <si>
    <t>CRESTANI</t>
  </si>
  <si>
    <t>GIANFRANCO</t>
  </si>
  <si>
    <t>DALLA BONA</t>
  </si>
  <si>
    <t>FABIAN</t>
  </si>
  <si>
    <t>MAZZUCATO</t>
  </si>
  <si>
    <t>AIT ALI</t>
  </si>
  <si>
    <t>EUGENIO</t>
  </si>
  <si>
    <t>BIRONTI</t>
  </si>
  <si>
    <t>FABRELLO</t>
  </si>
  <si>
    <t>ANTON</t>
  </si>
  <si>
    <t>GACHAOUI</t>
  </si>
  <si>
    <t>YOUSSEF</t>
  </si>
  <si>
    <t>MANUELA</t>
  </si>
  <si>
    <t>GIROLAMETTO</t>
  </si>
  <si>
    <t>MALASPINA</t>
  </si>
  <si>
    <t>CAPRARO</t>
  </si>
  <si>
    <t>GIANNI FRANCESCO</t>
  </si>
  <si>
    <t>CAREGNATO</t>
  </si>
  <si>
    <t>CARLETTI</t>
  </si>
  <si>
    <t>CISCO</t>
  </si>
  <si>
    <t>CULICI</t>
  </si>
  <si>
    <t>CUOGHI</t>
  </si>
  <si>
    <t>CURTARELLO</t>
  </si>
  <si>
    <t>BAGNARA</t>
  </si>
  <si>
    <t>ALICE NADIA</t>
  </si>
  <si>
    <t>BAROZZI</t>
  </si>
  <si>
    <t>CAPORIONDO</t>
  </si>
  <si>
    <t>CARNIELLO</t>
  </si>
  <si>
    <t>ISABELLA</t>
  </si>
  <si>
    <t>DANI</t>
  </si>
  <si>
    <t>DE STEFANI</t>
  </si>
  <si>
    <t>DELL'AGLIO</t>
  </si>
  <si>
    <t>GIORGIA ROSI</t>
  </si>
  <si>
    <t>GENESIN</t>
  </si>
  <si>
    <t>GENTILESCHI</t>
  </si>
  <si>
    <t>GOTTER</t>
  </si>
  <si>
    <t>TAMARA</t>
  </si>
  <si>
    <t>MIRKO</t>
  </si>
  <si>
    <t>AGOSTINETTO</t>
  </si>
  <si>
    <t>KATIA</t>
  </si>
  <si>
    <t>BERTINI</t>
  </si>
  <si>
    <t>EMI</t>
  </si>
  <si>
    <t>CASSAN</t>
  </si>
  <si>
    <t>RAHEL</t>
  </si>
  <si>
    <t>CESTONARO</t>
  </si>
  <si>
    <t>COLOSSO</t>
  </si>
  <si>
    <t>DAL BEN</t>
  </si>
  <si>
    <t>DALLA RIVA</t>
  </si>
  <si>
    <t>DE FAVERI</t>
  </si>
  <si>
    <t>DELPERO</t>
  </si>
  <si>
    <t>DUSO</t>
  </si>
  <si>
    <t>ERTANI</t>
  </si>
  <si>
    <t>EMILY</t>
  </si>
  <si>
    <t>FAGGIN</t>
  </si>
  <si>
    <t>CARLA</t>
  </si>
  <si>
    <t>FATTORI</t>
  </si>
  <si>
    <t>HOTI</t>
  </si>
  <si>
    <t>ALKETA</t>
  </si>
  <si>
    <t>LAKOUIR</t>
  </si>
  <si>
    <t>BOUAZZA</t>
  </si>
  <si>
    <t>LORA</t>
  </si>
  <si>
    <t>MARANGON</t>
  </si>
  <si>
    <t>MIZZON</t>
  </si>
  <si>
    <t>DE MORI</t>
  </si>
  <si>
    <t>MARTIN</t>
  </si>
  <si>
    <t>GERARDIN</t>
  </si>
  <si>
    <t>GULINELLI</t>
  </si>
  <si>
    <t>LOVECCHIO</t>
  </si>
  <si>
    <t>PIO FEDERICO</t>
  </si>
  <si>
    <t>BOUKHALFA</t>
  </si>
  <si>
    <t>ABDELKADER</t>
  </si>
  <si>
    <t>ADAMO</t>
  </si>
  <si>
    <t>BATTOCCHIA</t>
  </si>
  <si>
    <t>ASIA ESPERANZA</t>
  </si>
  <si>
    <t>MARIANO</t>
  </si>
  <si>
    <t>CONTE</t>
  </si>
  <si>
    <t>DALLA POZZA</t>
  </si>
  <si>
    <t>GUIOTTO</t>
  </si>
  <si>
    <t>LANARO</t>
  </si>
  <si>
    <t>MASCOTTO</t>
  </si>
  <si>
    <t>MULLAH</t>
  </si>
  <si>
    <t>REDOY</t>
  </si>
  <si>
    <t>MARIASOLE</t>
  </si>
  <si>
    <t>MUTTERLE</t>
  </si>
  <si>
    <t>NICO</t>
  </si>
  <si>
    <t>BRIAN SEVERINO</t>
  </si>
  <si>
    <t>NICOLAZZO</t>
  </si>
  <si>
    <t>NICOLETTI</t>
  </si>
  <si>
    <t>GAIA</t>
  </si>
  <si>
    <t>OUATTARA</t>
  </si>
  <si>
    <t>RAMATOU</t>
  </si>
  <si>
    <t>COSIMA</t>
  </si>
  <si>
    <t>PELLICHERO</t>
  </si>
  <si>
    <t>ROSELLA</t>
  </si>
  <si>
    <t>PERIS</t>
  </si>
  <si>
    <t>PICHIERRI</t>
  </si>
  <si>
    <t>PINAROLI</t>
  </si>
  <si>
    <t>PORNARO</t>
  </si>
  <si>
    <t>POZZAN</t>
  </si>
  <si>
    <t>PREBIANCA</t>
  </si>
  <si>
    <t>PRUNA</t>
  </si>
  <si>
    <t>RAMANZIN</t>
  </si>
  <si>
    <t>RAPPORTI</t>
  </si>
  <si>
    <t>RENSO</t>
  </si>
  <si>
    <t>RIGHI</t>
  </si>
  <si>
    <t>RIZZATO</t>
  </si>
  <si>
    <t>RODA</t>
  </si>
  <si>
    <t>MARIA CLELIA</t>
  </si>
  <si>
    <t>SAVIO</t>
  </si>
  <si>
    <t>SCACCO</t>
  </si>
  <si>
    <t>SCAVAZZA</t>
  </si>
  <si>
    <t>SCHIAVO</t>
  </si>
  <si>
    <t>SERMAN</t>
  </si>
  <si>
    <t>SILO</t>
  </si>
  <si>
    <t>SING</t>
  </si>
  <si>
    <t>PARAMVIR</t>
  </si>
  <si>
    <t>SOATTO</t>
  </si>
  <si>
    <t>SPEROTTO</t>
  </si>
  <si>
    <t>STIMAMIGLIO</t>
  </si>
  <si>
    <t>TARQUINI</t>
  </si>
  <si>
    <t>MARCO AURELIO</t>
  </si>
  <si>
    <t>TAVELLA</t>
  </si>
  <si>
    <t>TOGNETTI</t>
  </si>
  <si>
    <t>TOMBOLAN</t>
  </si>
  <si>
    <t>TONEATTI</t>
  </si>
  <si>
    <t>TOSETTO</t>
  </si>
  <si>
    <t>MARIA EUGENIA</t>
  </si>
  <si>
    <t>TRENTO</t>
  </si>
  <si>
    <t>VALDO</t>
  </si>
  <si>
    <t>VALLORTIGARA</t>
  </si>
  <si>
    <t>VELLER</t>
  </si>
  <si>
    <t>VENZO</t>
  </si>
  <si>
    <t>SELENA</t>
  </si>
  <si>
    <t>VERGOLANI</t>
  </si>
  <si>
    <t>VIDOTTO</t>
  </si>
  <si>
    <t>ZENERE</t>
  </si>
  <si>
    <t>ZILIO</t>
  </si>
  <si>
    <t>ZOLIN</t>
  </si>
  <si>
    <t>ZUGLIANI</t>
  </si>
  <si>
    <t>1° PROVA PROVINCIALE</t>
  </si>
  <si>
    <t>SARCEDO</t>
  </si>
  <si>
    <t>SOCIETA' ORGANIZZATRICE</t>
  </si>
  <si>
    <t>POLISPORTIVA MONTECCHIO PRECALCINO</t>
  </si>
  <si>
    <t>ASI ATLETICA BREGANZE</t>
  </si>
  <si>
    <t>VI619</t>
  </si>
  <si>
    <t>ESORDIENTI FEMMINILE</t>
  </si>
  <si>
    <t>ESORDIENTI MASCHILE</t>
  </si>
  <si>
    <t>RAGAZZE</t>
  </si>
  <si>
    <t>RAGAZZI</t>
  </si>
  <si>
    <t>CADETTE</t>
  </si>
  <si>
    <t>CADETTI</t>
  </si>
  <si>
    <t>ALLIEVE</t>
  </si>
  <si>
    <t>ALLIEVI</t>
  </si>
  <si>
    <t>JUNIOR FEMMINILE</t>
  </si>
  <si>
    <t>JUNIOR MASCHILE</t>
  </si>
  <si>
    <t>SENIOR FEMMINILE</t>
  </si>
  <si>
    <t>SENIOR MASCHILE</t>
  </si>
  <si>
    <t>CROSS CORTO FEM</t>
  </si>
  <si>
    <t>CROSS CORTO ASS MASC</t>
  </si>
  <si>
    <t>CROSS CORTO MASTER MASC</t>
  </si>
  <si>
    <t>sartori</t>
  </si>
  <si>
    <t>LUCCHIN</t>
  </si>
  <si>
    <t>CSI COLLI BERICI</t>
  </si>
  <si>
    <t>ATELTICA CALDOGNO 93</t>
  </si>
  <si>
    <t>3.56</t>
  </si>
  <si>
    <t>23.01</t>
  </si>
  <si>
    <t>punteggio</t>
  </si>
  <si>
    <t>prog.</t>
  </si>
  <si>
    <t>G.S.LEONICENA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</si>
</sst>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F800]dddd\,\ mmmm\ dd\,\ yyyy"/>
    <numFmt numFmtId="166" formatCode="h:mm;@"/>
  </numFmts>
  <fonts count="24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2"/>
    <xf numFmtId="0" fontId="11" fillId="0" borderId="2"/>
  </cellStyleXfs>
  <cellXfs count="101">
    <xf numFmtId="0" fontId="0" fillId="0" borderId="0" xfId="0"/>
    <xf numFmtId="0" fontId="0" fillId="0" borderId="1" xfId="0" applyBorder="1"/>
    <xf numFmtId="0" fontId="4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4" borderId="1" xfId="2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1" xfId="2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5" fillId="0" borderId="0" xfId="0" applyFont="1"/>
    <xf numFmtId="0" fontId="2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Excel Built-in Excel Built-in Excel Built-in Excel Built-in Excel Built-in Excel Built-in Excel Built-in Normale_Foglio1" xfId="1" xr:uid="{00000000-0005-0000-0000-000000000000}"/>
    <cellStyle name="Normale" xfId="0" builtinId="0"/>
    <cellStyle name="Normale 2" xfId="2" xr:uid="{00000000-0005-0000-0000-000002000000}"/>
  </cellStyles>
  <dxfs count="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09031" cy="4855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A1:AT22" totalsRowShown="0">
  <autoFilter ref="A1:AT22" xr:uid="{00000000-0009-0000-0100-000002000000}"/>
  <tableColumns count="46">
    <tableColumn id="1" xr3:uid="{00000000-0010-0000-0000-000001000000}" name="code" dataDxfId="85"/>
    <tableColumn id="2" xr3:uid="{00000000-0010-0000-0000-000002000000}" name="Società"/>
    <tableColumn id="3" xr3:uid="{00000000-0010-0000-0000-000003000000}" name="E-F" dataDxfId="84">
      <calculatedColumnFormula>#REF!</calculatedColumnFormula>
    </tableColumn>
    <tableColumn id="15" xr3:uid="{00000000-0010-0000-0000-00000F000000}" name="Punti" dataDxfId="83">
      <calculatedColumnFormula>SUMIF('E-F'!$A:$A,Tabella2[[#This Row],[code]],'E-F'!$L:$L)</calculatedColumnFormula>
    </tableColumn>
    <tableColumn id="5" xr3:uid="{00000000-0010-0000-0000-000005000000}" name="E-M" dataDxfId="82">
      <calculatedColumnFormula>COUNTIF('E-M'!A:A,Tabella2[[#This Row],[code]])</calculatedColumnFormula>
    </tableColumn>
    <tableColumn id="4" xr3:uid="{00000000-0010-0000-0000-000004000000}" name="Punti2" dataDxfId="81">
      <calculatedColumnFormula>SUMIF('E-M'!$A:$A,Tabella2[[#This Row],[code]],'E-M'!$L:$L)</calculatedColumnFormula>
    </tableColumn>
    <tableColumn id="6" xr3:uid="{00000000-0010-0000-0000-000006000000}" name="R-F" dataDxfId="80">
      <calculatedColumnFormula>COUNTIF('R-F'!A:A,Tabella2[[#This Row],[code]])</calculatedColumnFormula>
    </tableColumn>
    <tableColumn id="16" xr3:uid="{00000000-0010-0000-0000-000010000000}" name="Punti3" dataDxfId="79">
      <calculatedColumnFormula>SUMIF('R-F'!$A:$A,Tabella2[[#This Row],[code]],'R-F'!$L:$L)</calculatedColumnFormula>
    </tableColumn>
    <tableColumn id="7" xr3:uid="{00000000-0010-0000-0000-000007000000}" name="R-M" dataDxfId="78">
      <calculatedColumnFormula>COUNTIF('R-M '!A:A,Tabella2[[#This Row],[code]])</calculatedColumnFormula>
    </tableColumn>
    <tableColumn id="17" xr3:uid="{00000000-0010-0000-0000-000011000000}" name="Punti4" dataDxfId="77">
      <calculatedColumnFormula>SUMIF('R-M '!$A:$A,Tabella2[[#This Row],[code]],'R-M '!$L:$L)</calculatedColumnFormula>
    </tableColumn>
    <tableColumn id="8" xr3:uid="{00000000-0010-0000-0000-000008000000}" name="C-F" dataDxfId="76">
      <calculatedColumnFormula>COUNTIF('C-F'!$A:$A,Tabella2[[#This Row],[code]])</calculatedColumnFormula>
    </tableColumn>
    <tableColumn id="18" xr3:uid="{00000000-0010-0000-0000-000012000000}" name="Punti5" dataDxfId="75">
      <calculatedColumnFormula>SUMIF('C-F'!$A:$A,Tabella2[[#This Row],[code]],'C-F'!$L:$L)</calculatedColumnFormula>
    </tableColumn>
    <tableColumn id="9" xr3:uid="{00000000-0010-0000-0000-000009000000}" name="C-M" dataDxfId="74">
      <calculatedColumnFormula>COUNTIF('C-M'!$A:$A,Tabella2[[#This Row],[code]])</calculatedColumnFormula>
    </tableColumn>
    <tableColumn id="19" xr3:uid="{00000000-0010-0000-0000-000013000000}" name="Punti6" dataDxfId="73">
      <calculatedColumnFormula>SUMIF('C-M'!$A:$A,Tabella2[[#This Row],[code]],'C-M'!$L:$L)</calculatedColumnFormula>
    </tableColumn>
    <tableColumn id="10" xr3:uid="{00000000-0010-0000-0000-00000A000000}" name="A-F" dataDxfId="72">
      <calculatedColumnFormula>COUNTIF('A-F'!$A:$A,Tabella2[[#This Row],[code]])</calculatedColumnFormula>
    </tableColumn>
    <tableColumn id="20" xr3:uid="{00000000-0010-0000-0000-000014000000}" name="Punti7" dataDxfId="71">
      <calculatedColumnFormula>SUMIF('A-F'!$A:$A,Tabella2[[#This Row],[code]],'A-F'!$L:$L)</calculatedColumnFormula>
    </tableColumn>
    <tableColumn id="11" xr3:uid="{00000000-0010-0000-0000-00000B000000}" name="A-M" dataDxfId="70">
      <calculatedColumnFormula>COUNTIF('A-M'!$A:$A,Tabella2[[#This Row],[code]])</calculatedColumnFormula>
    </tableColumn>
    <tableColumn id="21" xr3:uid="{00000000-0010-0000-0000-000015000000}" name="Punti8" dataDxfId="69">
      <calculatedColumnFormula>SUMIF('A-M'!$A:$A,Tabella2[[#This Row],[code]],'A-M'!$L:$L)</calculatedColumnFormula>
    </tableColumn>
    <tableColumn id="12" xr3:uid="{00000000-0010-0000-0000-00000C000000}" name="J-F" dataDxfId="68">
      <calculatedColumnFormula>COUNTIF('J-F'!$A:$A,Tabella2[[#This Row],[code]])</calculatedColumnFormula>
    </tableColumn>
    <tableColumn id="22" xr3:uid="{00000000-0010-0000-0000-000016000000}" name="Punti9" dataDxfId="67">
      <calculatedColumnFormula>SUMIF('J-F'!$A:$A,Tabella2[[#This Row],[code]],'J-F'!$L:$L)</calculatedColumnFormula>
    </tableColumn>
    <tableColumn id="13" xr3:uid="{00000000-0010-0000-0000-00000D000000}" name="J-M" dataDxfId="66">
      <calculatedColumnFormula>COUNTIF('J-M'!$A:$A,Tabella2[[#This Row],[code]])</calculatedColumnFormula>
    </tableColumn>
    <tableColumn id="23" xr3:uid="{00000000-0010-0000-0000-000017000000}" name="Punti10" dataDxfId="65">
      <calculatedColumnFormula>SUMIF('J-M'!$A:$A,Tabella2[[#This Row],[code]],'J-M'!$L:$L)</calculatedColumnFormula>
    </tableColumn>
    <tableColumn id="25" xr3:uid="{00000000-0010-0000-0000-000019000000}" name="S-F" dataDxfId="64">
      <calculatedColumnFormula>COUNTIF('S-F'!$A:$A,Tabella2[[#This Row],[code]])</calculatedColumnFormula>
    </tableColumn>
    <tableColumn id="26" xr3:uid="{00000000-0010-0000-0000-00001A000000}" name="Punti11" dataDxfId="63">
      <calculatedColumnFormula>SUMIF('S-F'!$A:$A,Tabella2[[#This Row],[code]],'S-F'!$L:$L)</calculatedColumnFormula>
    </tableColumn>
    <tableColumn id="27" xr3:uid="{00000000-0010-0000-0000-00001B000000}" name="S-M" dataDxfId="62">
      <calculatedColumnFormula>COUNTIF('S-M'!$A:$A,Tabella2[[#This Row],[code]])</calculatedColumnFormula>
    </tableColumn>
    <tableColumn id="28" xr3:uid="{00000000-0010-0000-0000-00001C000000}" name="Punti212" dataDxfId="61">
      <calculatedColumnFormula>SUMIF('S-M'!$A:$A,Tabella2[[#This Row],[code]],'S-M'!$L:$L)</calculatedColumnFormula>
    </tableColumn>
    <tableColumn id="29" xr3:uid="{00000000-0010-0000-0000-00001D000000}" name="AA-F" dataDxfId="60">
      <calculatedColumnFormula>COUNTIF('AA-F'!$A:$A,Tabella2[[#This Row],[code]])</calculatedColumnFormula>
    </tableColumn>
    <tableColumn id="30" xr3:uid="{00000000-0010-0000-0000-00001E000000}" name="Punti313" dataDxfId="59">
      <calculatedColumnFormula>SUMIF('AA-F'!$A:$A,Tabella2[[#This Row],[code]],'AA-F'!$L:$L)</calculatedColumnFormula>
    </tableColumn>
    <tableColumn id="31" xr3:uid="{00000000-0010-0000-0000-00001F000000}" name="AA-M" dataDxfId="58">
      <calculatedColumnFormula>COUNTIF('AA-M'!$A:$A,Tabella2[[#This Row],[code]])</calculatedColumnFormula>
    </tableColumn>
    <tableColumn id="32" xr3:uid="{00000000-0010-0000-0000-000020000000}" name="Punti414" dataDxfId="57">
      <calculatedColumnFormula>SUMIF('AA-M'!$A:$A,Tabella2[[#This Row],[code]],'AA-M'!$L:$L)</calculatedColumnFormula>
    </tableColumn>
    <tableColumn id="33" xr3:uid="{00000000-0010-0000-0000-000021000000}" name="AB-F" dataDxfId="56">
      <calculatedColumnFormula>COUNTIF('AB-F'!$A:$A,Tabella2[[#This Row],[code]])</calculatedColumnFormula>
    </tableColumn>
    <tableColumn id="34" xr3:uid="{00000000-0010-0000-0000-000022000000}" name="Punti515" dataDxfId="55">
      <calculatedColumnFormula>SUMIF('AB-F'!$A:$A,Tabella2[[#This Row],[code]],'AB-F'!$L:$L)</calculatedColumnFormula>
    </tableColumn>
    <tableColumn id="35" xr3:uid="{00000000-0010-0000-0000-000023000000}" name="AB-M" dataDxfId="54">
      <calculatedColumnFormula>COUNTIF('AB-M'!$A:$A,Tabella2[[#This Row],[code]])</calculatedColumnFormula>
    </tableColumn>
    <tableColumn id="36" xr3:uid="{00000000-0010-0000-0000-000024000000}" name="Punti616" dataDxfId="53">
      <calculatedColumnFormula>SUMIF('AB-M'!$A:$A,Tabella2[[#This Row],[code]],'AB-M'!$L:$L)</calculatedColumnFormula>
    </tableColumn>
    <tableColumn id="37" xr3:uid="{00000000-0010-0000-0000-000025000000}" name="V-F" dataDxfId="52">
      <calculatedColumnFormula>COUNTIF('V-F'!$A:$A,Tabella2[[#This Row],[code]])</calculatedColumnFormula>
    </tableColumn>
    <tableColumn id="38" xr3:uid="{00000000-0010-0000-0000-000026000000}" name="Punti717" dataDxfId="51">
      <calculatedColumnFormula>SUMIF('V-F'!$A:$A,Tabella2[[#This Row],[code]],'V-F'!$L:$L)</calculatedColumnFormula>
    </tableColumn>
    <tableColumn id="39" xr3:uid="{00000000-0010-0000-0000-000027000000}" name="V-M" dataDxfId="50">
      <calculatedColumnFormula>COUNTIF('V-M'!$A:$A,Tabella2[[#This Row],[code]])</calculatedColumnFormula>
    </tableColumn>
    <tableColumn id="40" xr3:uid="{00000000-0010-0000-0000-000028000000}" name="Punti818" dataDxfId="49">
      <calculatedColumnFormula>SUMIF('V-M'!$A:$A,Tabella2[[#This Row],[code]],'V-M'!$L:$L)</calculatedColumnFormula>
    </tableColumn>
    <tableColumn id="41" xr3:uid="{00000000-0010-0000-0000-000029000000}" name="CCA-F" dataDxfId="48">
      <calculatedColumnFormula>COUNTIF('CCA-F'!$A:$A,Tabella2[[#This Row],[code]])</calculatedColumnFormula>
    </tableColumn>
    <tableColumn id="42" xr3:uid="{00000000-0010-0000-0000-00002A000000}" name="Punti919" dataDxfId="47">
      <calculatedColumnFormula>SUMIF('CCA-F'!$A:$A,Tabella2[[#This Row],[code]],'CCA-F'!$L:$L)</calculatedColumnFormula>
    </tableColumn>
    <tableColumn id="43" xr3:uid="{00000000-0010-0000-0000-00002B000000}" name="CCA-M" dataDxfId="46">
      <calculatedColumnFormula>COUNTIF('CCA-M'!$A:$A,Tabella2[[#This Row],[code]])</calculatedColumnFormula>
    </tableColumn>
    <tableColumn id="44" xr3:uid="{00000000-0010-0000-0000-00002C000000}" name="Punti1020" dataDxfId="45">
      <calculatedColumnFormula>SUMIF('CCA-M'!$A:$A,Tabella2[[#This Row],[code]],'CCA-M'!$L:$L)</calculatedColumnFormula>
    </tableColumn>
    <tableColumn id="45" xr3:uid="{00000000-0010-0000-0000-00002D000000}" name="CCM-M" dataDxfId="44">
      <calculatedColumnFormula>COUNTIF('CCM-M'!$A:$A,Tabella2[[#This Row],[code]])</calculatedColumnFormula>
    </tableColumn>
    <tableColumn id="46" xr3:uid="{00000000-0010-0000-0000-00002E000000}" name="Punti102" dataDxfId="43">
      <calculatedColumnFormula>SUMIF('CCM-M'!$A:$A,Tabella2[[#This Row],[code]],'CCM-M'!$L:$L)</calculatedColumnFormula>
    </tableColumn>
    <tableColumn id="14" xr3:uid="{00000000-0010-0000-0000-00000E000000}" name="tot. presenza" dataDxfId="42">
      <calculatedColumnFormula>SUM(C2,E2,G2,I2,K2,M2,O2,Q2,S2,U2,W2,Y2,AA2,AC2,AE2,AG2,AI2,AK2,AM2,AO2,AQ2)</calculatedColumnFormula>
    </tableColumn>
    <tableColumn id="24" xr3:uid="{00000000-0010-0000-0000-000018000000}" name="tot. Punti" dataDxfId="41">
      <calculatedColumnFormula>SUM(D2,F2,H2,J2,L2,N2,P2,R2,T2,V2,X2,Z2,AB2,AD2,AF2,AH2,AJ2,AL2,AN2,AP2,AR2)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6"/>
  <sheetViews>
    <sheetView workbookViewId="0">
      <pane xSplit="2" topLeftCell="AB1" activePane="topRight" state="frozen"/>
      <selection pane="topRight" activeCell="C26" sqref="C24:AS26"/>
    </sheetView>
  </sheetViews>
  <sheetFormatPr defaultRowHeight="14.5" x14ac:dyDescent="0.35"/>
  <cols>
    <col min="1" max="1" width="9.54296875" style="19" customWidth="1"/>
    <col min="2" max="2" width="37" customWidth="1"/>
    <col min="3" max="22" width="7.7265625" customWidth="1"/>
    <col min="23" max="23" width="8.1796875" customWidth="1"/>
    <col min="24" max="24" width="8.26953125" customWidth="1"/>
    <col min="25" max="25" width="9.7265625" bestFit="1" customWidth="1"/>
    <col min="26" max="26" width="7.81640625" customWidth="1"/>
    <col min="27" max="27" width="9.7265625" bestFit="1" customWidth="1"/>
  </cols>
  <sheetData>
    <row r="1" spans="1:46" ht="30.75" customHeight="1" x14ac:dyDescent="0.35">
      <c r="A1" s="19" t="s">
        <v>537</v>
      </c>
      <c r="B1" t="s">
        <v>535</v>
      </c>
      <c r="C1" t="s">
        <v>538</v>
      </c>
      <c r="D1" t="s">
        <v>548</v>
      </c>
      <c r="E1" t="s">
        <v>539</v>
      </c>
      <c r="F1" t="s">
        <v>549</v>
      </c>
      <c r="G1" t="s">
        <v>540</v>
      </c>
      <c r="H1" t="s">
        <v>550</v>
      </c>
      <c r="I1" t="s">
        <v>541</v>
      </c>
      <c r="J1" t="s">
        <v>551</v>
      </c>
      <c r="K1" t="s">
        <v>542</v>
      </c>
      <c r="L1" t="s">
        <v>552</v>
      </c>
      <c r="M1" t="s">
        <v>543</v>
      </c>
      <c r="N1" t="s">
        <v>553</v>
      </c>
      <c r="O1" t="s">
        <v>544</v>
      </c>
      <c r="P1" t="s">
        <v>554</v>
      </c>
      <c r="Q1" t="s">
        <v>545</v>
      </c>
      <c r="R1" t="s">
        <v>555</v>
      </c>
      <c r="S1" t="s">
        <v>546</v>
      </c>
      <c r="T1" t="s">
        <v>556</v>
      </c>
      <c r="U1" t="s">
        <v>547</v>
      </c>
      <c r="V1" t="s">
        <v>557</v>
      </c>
      <c r="W1" t="s">
        <v>566</v>
      </c>
      <c r="X1" t="s">
        <v>565</v>
      </c>
      <c r="Y1" t="s">
        <v>567</v>
      </c>
      <c r="Z1" t="s">
        <v>578</v>
      </c>
      <c r="AA1" t="s">
        <v>568</v>
      </c>
      <c r="AB1" t="s">
        <v>579</v>
      </c>
      <c r="AC1" t="s">
        <v>569</v>
      </c>
      <c r="AD1" t="s">
        <v>580</v>
      </c>
      <c r="AE1" t="s">
        <v>570</v>
      </c>
      <c r="AF1" t="s">
        <v>581</v>
      </c>
      <c r="AG1" t="s">
        <v>571</v>
      </c>
      <c r="AH1" t="s">
        <v>582</v>
      </c>
      <c r="AI1" t="s">
        <v>572</v>
      </c>
      <c r="AJ1" t="s">
        <v>583</v>
      </c>
      <c r="AK1" t="s">
        <v>573</v>
      </c>
      <c r="AL1" t="s">
        <v>584</v>
      </c>
      <c r="AM1" t="s">
        <v>574</v>
      </c>
      <c r="AN1" t="s">
        <v>585</v>
      </c>
      <c r="AO1" t="s">
        <v>575</v>
      </c>
      <c r="AP1" t="s">
        <v>586</v>
      </c>
      <c r="AQ1" t="s">
        <v>576</v>
      </c>
      <c r="AR1" t="s">
        <v>577</v>
      </c>
      <c r="AS1" t="s">
        <v>559</v>
      </c>
      <c r="AT1" t="s">
        <v>558</v>
      </c>
    </row>
    <row r="2" spans="1:46" x14ac:dyDescent="0.35">
      <c r="A2" s="19">
        <v>132</v>
      </c>
      <c r="B2" t="s">
        <v>31</v>
      </c>
      <c r="C2">
        <f>COUNTIF('E-F'!$A:$A,Tabella2[[#This Row],[code]])</f>
        <v>0</v>
      </c>
      <c r="D2">
        <f>SUMIF('E-F'!$A:$A,Tabella2[[#This Row],[code]],'E-F'!$L:$L)</f>
        <v>0</v>
      </c>
      <c r="E2">
        <f>COUNTIF('E-M'!A:A,Tabella2[[#This Row],[code]])</f>
        <v>0</v>
      </c>
      <c r="F2">
        <f>SUMIF('E-M'!$A:$A,Tabella2[[#This Row],[code]],'E-M'!$L:$L)</f>
        <v>0</v>
      </c>
      <c r="G2">
        <f>COUNTIF('R-F'!A:A,Tabella2[[#This Row],[code]])</f>
        <v>0</v>
      </c>
      <c r="H2">
        <f>SUMIF('R-F'!$A:$A,Tabella2[[#This Row],[code]],'R-F'!$L:$L)</f>
        <v>0</v>
      </c>
      <c r="I2">
        <f>COUNTIF('R-M '!A:A,Tabella2[[#This Row],[code]])</f>
        <v>1</v>
      </c>
      <c r="J2">
        <f>SUMIF('R-M '!$A:$A,Tabella2[[#This Row],[code]],'R-M '!$L:$L)</f>
        <v>33</v>
      </c>
      <c r="K2" s="24">
        <f>COUNTIF('C-F'!$A:$A,Tabella2[[#This Row],[code]])</f>
        <v>1</v>
      </c>
      <c r="L2" s="24">
        <f>SUMIF('C-F'!$A:$A,Tabella2[[#This Row],[code]],'C-F'!$L:$L)</f>
        <v>28</v>
      </c>
      <c r="M2" s="24">
        <f>COUNTIF('C-M'!$A:$A,Tabella2[[#This Row],[code]])</f>
        <v>0</v>
      </c>
      <c r="N2" s="24">
        <f>SUMIF('C-M'!$A:$A,Tabella2[[#This Row],[code]],'C-M'!$L:$L)</f>
        <v>0</v>
      </c>
      <c r="O2" s="24">
        <f>COUNTIF('A-F'!$A:$A,Tabella2[[#This Row],[code]])</f>
        <v>0</v>
      </c>
      <c r="P2" s="24">
        <f>SUMIF('A-F'!$A:$A,Tabella2[[#This Row],[code]],'A-F'!$L:$L)</f>
        <v>0</v>
      </c>
      <c r="Q2" s="24">
        <f>COUNTIF('A-M'!$A:$A,Tabella2[[#This Row],[code]])</f>
        <v>0</v>
      </c>
      <c r="R2" s="24">
        <f>SUMIF('A-M'!$A:$A,Tabella2[[#This Row],[code]],'A-M'!$L:$L)</f>
        <v>0</v>
      </c>
      <c r="S2" s="24">
        <f>COUNTIF('J-F'!$A:$A,Tabella2[[#This Row],[code]])</f>
        <v>0</v>
      </c>
      <c r="T2" s="24">
        <f>SUMIF('J-F'!$A:$A,Tabella2[[#This Row],[code]],'J-F'!$L:$L)</f>
        <v>0</v>
      </c>
      <c r="U2" s="24">
        <f>COUNTIF('J-M'!$A:$A,Tabella2[[#This Row],[code]])</f>
        <v>1</v>
      </c>
      <c r="V2" s="24">
        <f>SUMIF('J-M'!$A:$A,Tabella2[[#This Row],[code]],'J-M'!$L:$L)</f>
        <v>17</v>
      </c>
      <c r="W2">
        <f>COUNTIF('S-F'!$A:$A,Tabella2[[#This Row],[code]])</f>
        <v>0</v>
      </c>
      <c r="X2">
        <f>SUMIF('S-F'!$A:$A,Tabella2[[#This Row],[code]],'S-F'!$L:$L)</f>
        <v>0</v>
      </c>
      <c r="Y2">
        <f>COUNTIF('S-M'!$A:$A,Tabella2[[#This Row],[code]])</f>
        <v>1</v>
      </c>
      <c r="Z2">
        <f>SUMIF('S-M'!$A:$A,Tabella2[[#This Row],[code]],'S-M'!$L:$L)</f>
        <v>24</v>
      </c>
      <c r="AA2">
        <f>COUNTIF('AA-F'!$A:$A,Tabella2[[#This Row],[code]])</f>
        <v>1</v>
      </c>
      <c r="AB2">
        <f>SUMIF('AA-F'!$A:$A,Tabella2[[#This Row],[code]],'AA-F'!$L:$L)</f>
        <v>11</v>
      </c>
      <c r="AC2">
        <f>COUNTIF('AA-M'!$A:$A,Tabella2[[#This Row],[code]])</f>
        <v>0</v>
      </c>
      <c r="AD2">
        <f>SUMIF('AA-M'!$A:$A,Tabella2[[#This Row],[code]],'AA-M'!$L:$L)</f>
        <v>0</v>
      </c>
      <c r="AE2" s="24">
        <f>COUNTIF('AB-F'!$A:$A,Tabella2[[#This Row],[code]])</f>
        <v>1</v>
      </c>
      <c r="AF2" s="24">
        <f>SUMIF('AB-F'!$A:$A,Tabella2[[#This Row],[code]],'AB-F'!$L:$L)</f>
        <v>14</v>
      </c>
      <c r="AG2" s="24">
        <f>COUNTIF('AB-M'!$A:$A,Tabella2[[#This Row],[code]])</f>
        <v>2</v>
      </c>
      <c r="AH2" s="24">
        <f>SUMIF('AB-M'!$A:$A,Tabella2[[#This Row],[code]],'AB-M'!$L:$L)</f>
        <v>44</v>
      </c>
      <c r="AI2" s="24">
        <f>COUNTIF('V-F'!$A:$A,Tabella2[[#This Row],[code]])</f>
        <v>0</v>
      </c>
      <c r="AJ2" s="24">
        <f>SUMIF('V-F'!$A:$A,Tabella2[[#This Row],[code]],'V-F'!$L:$L)</f>
        <v>0</v>
      </c>
      <c r="AK2" s="24">
        <f>COUNTIF('V-M'!$A:$A,Tabella2[[#This Row],[code]])</f>
        <v>0</v>
      </c>
      <c r="AL2" s="24">
        <f>SUMIF('V-M'!$A:$A,Tabella2[[#This Row],[code]],'V-M'!$L:$L)</f>
        <v>0</v>
      </c>
      <c r="AM2" s="24">
        <f>COUNTIF('CCA-F'!$A:$A,Tabella2[[#This Row],[code]])</f>
        <v>0</v>
      </c>
      <c r="AN2" s="24">
        <f>SUMIF('CCA-F'!$A:$A,Tabella2[[#This Row],[code]],'CCA-F'!$L:$L)</f>
        <v>0</v>
      </c>
      <c r="AO2" s="24">
        <f>COUNTIF('CCA-M'!$A:$A,Tabella2[[#This Row],[code]])</f>
        <v>0</v>
      </c>
      <c r="AP2" s="24">
        <f>SUMIF('CCA-M'!$A:$A,Tabella2[[#This Row],[code]],'CCA-M'!$L:$L)</f>
        <v>0</v>
      </c>
      <c r="AQ2" s="24">
        <f>COUNTIF('CCM-M'!$A:$A,Tabella2[[#This Row],[code]])</f>
        <v>2</v>
      </c>
      <c r="AR2" s="24">
        <f>SUMIF('CCM-M'!$A:$A,Tabella2[[#This Row],[code]],'CCM-M'!$L:$L)</f>
        <v>49</v>
      </c>
      <c r="AS2" s="24">
        <f t="shared" ref="AS2:AS19" si="0">SUM(C2,E2,G2,I2,K2,M2,O2,Q2,S2,U2,W2,Y2,AA2,AC2,AE2,AG2,AI2,AK2,AM2,AO2,AQ2)</f>
        <v>10</v>
      </c>
      <c r="AT2" s="24">
        <f t="shared" ref="AT2:AT19" si="1">SUM(D2,F2,H2,J2,L2,N2,P2,R2,T2,V2,X2,Z2,AB2,AD2,AF2,AH2,AJ2,AL2,AN2,AP2,AR2)</f>
        <v>220</v>
      </c>
    </row>
    <row r="3" spans="1:46" x14ac:dyDescent="0.35">
      <c r="A3" s="19">
        <v>135</v>
      </c>
      <c r="B3" t="s">
        <v>41</v>
      </c>
      <c r="C3">
        <f>COUNTIF('E-F'!$A:$A,Tabella2[[#This Row],[code]])</f>
        <v>2</v>
      </c>
      <c r="D3">
        <f>SUMIF('E-F'!$A:$A,Tabella2[[#This Row],[code]],'E-F'!$L:$L)</f>
        <v>36</v>
      </c>
      <c r="E3">
        <f>COUNTIF('E-M'!A:A,Tabella2[[#This Row],[code]])</f>
        <v>5</v>
      </c>
      <c r="F3">
        <f>SUMIF('E-M'!$A:$A,Tabella2[[#This Row],[code]],'E-M'!$L:$L)</f>
        <v>117</v>
      </c>
      <c r="G3">
        <f>COUNTIF('R-F'!A:A,Tabella2[[#This Row],[code]])</f>
        <v>1</v>
      </c>
      <c r="H3">
        <f>SUMIF('R-F'!$A:$A,Tabella2[[#This Row],[code]],'R-F'!$L:$L)</f>
        <v>20</v>
      </c>
      <c r="I3">
        <f>COUNTIF('R-M '!A:A,Tabella2[[#This Row],[code]])</f>
        <v>5</v>
      </c>
      <c r="J3">
        <f>SUMIF('R-M '!$A:$A,Tabella2[[#This Row],[code]],'R-M '!$L:$L)</f>
        <v>89</v>
      </c>
      <c r="K3" s="24">
        <f>COUNTIF('C-F'!$A:$A,Tabella2[[#This Row],[code]])</f>
        <v>2</v>
      </c>
      <c r="L3" s="24">
        <f>SUMIF('C-F'!$A:$A,Tabella2[[#This Row],[code]],'C-F'!$L:$L)</f>
        <v>64</v>
      </c>
      <c r="M3" s="24">
        <f>COUNTIF('C-M'!$A:$A,Tabella2[[#This Row],[code]])</f>
        <v>3</v>
      </c>
      <c r="N3" s="24">
        <f>SUMIF('C-M'!$A:$A,Tabella2[[#This Row],[code]],'C-M'!$L:$L)</f>
        <v>23</v>
      </c>
      <c r="O3" s="24">
        <f>COUNTIF('A-F'!$A:$A,Tabella2[[#This Row],[code]])</f>
        <v>0</v>
      </c>
      <c r="P3" s="24">
        <f>SUMIF('A-F'!$A:$A,Tabella2[[#This Row],[code]],'A-F'!$L:$L)</f>
        <v>0</v>
      </c>
      <c r="Q3" s="24">
        <f>COUNTIF('A-M'!$A:$A,Tabella2[[#This Row],[code]])</f>
        <v>0</v>
      </c>
      <c r="R3" s="24">
        <f>SUMIF('A-M'!$A:$A,Tabella2[[#This Row],[code]],'A-M'!$L:$L)</f>
        <v>0</v>
      </c>
      <c r="S3" s="24">
        <f>COUNTIF('J-F'!$A:$A,Tabella2[[#This Row],[code]])</f>
        <v>0</v>
      </c>
      <c r="T3" s="24">
        <f>SUMIF('J-F'!$A:$A,Tabella2[[#This Row],[code]],'J-F'!$L:$L)</f>
        <v>0</v>
      </c>
      <c r="U3" s="24">
        <f>COUNTIF('J-M'!$A:$A,Tabella2[[#This Row],[code]])</f>
        <v>0</v>
      </c>
      <c r="V3" s="24">
        <f>SUMIF('J-M'!$A:$A,Tabella2[[#This Row],[code]],'J-M'!$L:$L)</f>
        <v>0</v>
      </c>
      <c r="W3">
        <f>COUNTIF('S-F'!$A:$A,Tabella2[[#This Row],[code]])</f>
        <v>0</v>
      </c>
      <c r="X3">
        <f>SUMIF('S-F'!$A:$A,Tabella2[[#This Row],[code]],'S-F'!$L:$L)</f>
        <v>0</v>
      </c>
      <c r="Y3">
        <f>COUNTIF('S-M'!$A:$A,Tabella2[[#This Row],[code]])</f>
        <v>1</v>
      </c>
      <c r="Z3">
        <f>SUMIF('S-M'!$A:$A,Tabella2[[#This Row],[code]],'S-M'!$L:$L)</f>
        <v>18</v>
      </c>
      <c r="AA3">
        <f>COUNTIF('AA-F'!$A:$A,Tabella2[[#This Row],[code]])</f>
        <v>0</v>
      </c>
      <c r="AB3">
        <f>SUMIF('AA-F'!$A:$A,Tabella2[[#This Row],[code]],'AA-F'!$L:$L)</f>
        <v>0</v>
      </c>
      <c r="AC3">
        <f>COUNTIF('AA-M'!$A:$A,Tabella2[[#This Row],[code]])</f>
        <v>0</v>
      </c>
      <c r="AD3">
        <f>SUMIF('AA-M'!$A:$A,Tabella2[[#This Row],[code]],'AA-M'!$L:$L)</f>
        <v>0</v>
      </c>
      <c r="AE3" s="24">
        <f>COUNTIF('AB-F'!$A:$A,Tabella2[[#This Row],[code]])</f>
        <v>1</v>
      </c>
      <c r="AF3" s="24">
        <f>SUMIF('AB-F'!$A:$A,Tabella2[[#This Row],[code]],'AB-F'!$L:$L)</f>
        <v>5</v>
      </c>
      <c r="AG3" s="24">
        <f>COUNTIF('AB-M'!$A:$A,Tabella2[[#This Row],[code]])</f>
        <v>0</v>
      </c>
      <c r="AH3" s="24">
        <f>SUMIF('AB-M'!$A:$A,Tabella2[[#This Row],[code]],'AB-M'!$L:$L)</f>
        <v>0</v>
      </c>
      <c r="AI3" s="24">
        <f>COUNTIF('V-F'!$A:$A,Tabella2[[#This Row],[code]])</f>
        <v>0</v>
      </c>
      <c r="AJ3" s="24">
        <f>SUMIF('V-F'!$A:$A,Tabella2[[#This Row],[code]],'V-F'!$L:$L)</f>
        <v>0</v>
      </c>
      <c r="AK3" s="24">
        <f>COUNTIF('V-M'!$A:$A,Tabella2[[#This Row],[code]])</f>
        <v>1</v>
      </c>
      <c r="AL3" s="24">
        <f>SUMIF('V-M'!$A:$A,Tabella2[[#This Row],[code]],'V-M'!$L:$L)</f>
        <v>27</v>
      </c>
      <c r="AM3" s="24">
        <f>COUNTIF('CCA-F'!$A:$A,Tabella2[[#This Row],[code]])</f>
        <v>1</v>
      </c>
      <c r="AN3" s="24">
        <f>SUMIF('CCA-F'!$A:$A,Tabella2[[#This Row],[code]],'CCA-F'!$L:$L)</f>
        <v>28</v>
      </c>
      <c r="AO3" s="24">
        <f>COUNTIF('CCA-M'!$A:$A,Tabella2[[#This Row],[code]])</f>
        <v>0</v>
      </c>
      <c r="AP3" s="24">
        <f>SUMIF('CCA-M'!$A:$A,Tabella2[[#This Row],[code]],'CCA-M'!$L:$L)</f>
        <v>0</v>
      </c>
      <c r="AQ3" s="24">
        <f>COUNTIF('CCM-M'!$A:$A,Tabella2[[#This Row],[code]])</f>
        <v>4</v>
      </c>
      <c r="AR3" s="24">
        <f>SUMIF('CCM-M'!$A:$A,Tabella2[[#This Row],[code]],'CCM-M'!$L:$L)</f>
        <v>70</v>
      </c>
      <c r="AS3" s="24">
        <f t="shared" si="0"/>
        <v>26</v>
      </c>
      <c r="AT3" s="24">
        <f t="shared" si="1"/>
        <v>497</v>
      </c>
    </row>
    <row r="4" spans="1:46" x14ac:dyDescent="0.35">
      <c r="A4" s="19">
        <v>265</v>
      </c>
      <c r="B4" t="s">
        <v>29</v>
      </c>
      <c r="C4">
        <f>COUNTIF('E-F'!$A:$A,Tabella2[[#This Row],[code]])</f>
        <v>1</v>
      </c>
      <c r="D4">
        <f>SUMIF('E-F'!$A:$A,Tabella2[[#This Row],[code]],'E-F'!$L:$L)</f>
        <v>32</v>
      </c>
      <c r="E4">
        <f>COUNTIF('E-M'!A:A,Tabella2[[#This Row],[code]])</f>
        <v>1</v>
      </c>
      <c r="F4">
        <f>SUMIF('E-M'!$A:$A,Tabella2[[#This Row],[code]],'E-M'!$L:$L)</f>
        <v>23</v>
      </c>
      <c r="G4">
        <f>COUNTIF('R-F'!A:A,Tabella2[[#This Row],[code]])</f>
        <v>0</v>
      </c>
      <c r="H4">
        <f>SUMIF('R-F'!$A:$A,Tabella2[[#This Row],[code]],'R-F'!$L:$L)</f>
        <v>0</v>
      </c>
      <c r="I4">
        <f>COUNTIF('R-M '!A:A,Tabella2[[#This Row],[code]])</f>
        <v>0</v>
      </c>
      <c r="J4">
        <f>SUMIF('R-M '!$A:$A,Tabella2[[#This Row],[code]],'R-M '!$L:$L)</f>
        <v>0</v>
      </c>
      <c r="K4" s="24">
        <f>COUNTIF('C-F'!$A:$A,Tabella2[[#This Row],[code]])</f>
        <v>0</v>
      </c>
      <c r="L4" s="24">
        <f>SUMIF('C-F'!$A:$A,Tabella2[[#This Row],[code]],'C-F'!$L:$L)</f>
        <v>0</v>
      </c>
      <c r="M4" s="24">
        <f>COUNTIF('C-M'!$A:$A,Tabella2[[#This Row],[code]])</f>
        <v>0</v>
      </c>
      <c r="N4" s="24">
        <f>SUMIF('C-M'!$A:$A,Tabella2[[#This Row],[code]],'C-M'!$L:$L)</f>
        <v>0</v>
      </c>
      <c r="O4" s="24">
        <f>COUNTIF('A-F'!$A:$A,Tabella2[[#This Row],[code]])</f>
        <v>0</v>
      </c>
      <c r="P4" s="24">
        <f>SUMIF('A-F'!$A:$A,Tabella2[[#This Row],[code]],'A-F'!$L:$L)</f>
        <v>0</v>
      </c>
      <c r="Q4" s="24">
        <f>COUNTIF('A-M'!$A:$A,Tabella2[[#This Row],[code]])</f>
        <v>0</v>
      </c>
      <c r="R4" s="24">
        <f>SUMIF('A-M'!$A:$A,Tabella2[[#This Row],[code]],'A-M'!$L:$L)</f>
        <v>0</v>
      </c>
      <c r="S4" s="24">
        <f>COUNTIF('J-F'!$A:$A,Tabella2[[#This Row],[code]])</f>
        <v>0</v>
      </c>
      <c r="T4" s="24">
        <f>SUMIF('J-F'!$A:$A,Tabella2[[#This Row],[code]],'J-F'!$L:$L)</f>
        <v>0</v>
      </c>
      <c r="U4" s="24">
        <f>COUNTIF('J-M'!$A:$A,Tabella2[[#This Row],[code]])</f>
        <v>0</v>
      </c>
      <c r="V4" s="24">
        <f>SUMIF('J-M'!$A:$A,Tabella2[[#This Row],[code]],'J-M'!$L:$L)</f>
        <v>0</v>
      </c>
      <c r="W4">
        <f>COUNTIF('S-F'!$A:$A,Tabella2[[#This Row],[code]])</f>
        <v>0</v>
      </c>
      <c r="X4">
        <f>SUMIF('S-F'!$A:$A,Tabella2[[#This Row],[code]],'S-F'!$L:$L)</f>
        <v>0</v>
      </c>
      <c r="Y4">
        <f>COUNTIF('S-M'!$A:$A,Tabella2[[#This Row],[code]])</f>
        <v>0</v>
      </c>
      <c r="Z4">
        <f>SUMIF('S-M'!$A:$A,Tabella2[[#This Row],[code]],'S-M'!$L:$L)</f>
        <v>0</v>
      </c>
      <c r="AA4">
        <f>COUNTIF('AA-F'!$A:$A,Tabella2[[#This Row],[code]])</f>
        <v>0</v>
      </c>
      <c r="AB4">
        <f>SUMIF('AA-F'!$A:$A,Tabella2[[#This Row],[code]],'AA-F'!$L:$L)</f>
        <v>0</v>
      </c>
      <c r="AC4">
        <f>COUNTIF('AA-M'!$A:$A,Tabella2[[#This Row],[code]])</f>
        <v>0</v>
      </c>
      <c r="AD4">
        <f>SUMIF('AA-M'!$A:$A,Tabella2[[#This Row],[code]],'AA-M'!$L:$L)</f>
        <v>0</v>
      </c>
      <c r="AE4" s="24">
        <f>COUNTIF('AB-F'!$A:$A,Tabella2[[#This Row],[code]])</f>
        <v>0</v>
      </c>
      <c r="AF4" s="24">
        <f>SUMIF('AB-F'!$A:$A,Tabella2[[#This Row],[code]],'AB-F'!$L:$L)</f>
        <v>0</v>
      </c>
      <c r="AG4" s="24">
        <f>COUNTIF('AB-M'!$A:$A,Tabella2[[#This Row],[code]])</f>
        <v>0</v>
      </c>
      <c r="AH4" s="24">
        <f>SUMIF('AB-M'!$A:$A,Tabella2[[#This Row],[code]],'AB-M'!$L:$L)</f>
        <v>0</v>
      </c>
      <c r="AI4" s="24">
        <f>COUNTIF('V-F'!$A:$A,Tabella2[[#This Row],[code]])</f>
        <v>0</v>
      </c>
      <c r="AJ4" s="24">
        <f>SUMIF('V-F'!$A:$A,Tabella2[[#This Row],[code]],'V-F'!$L:$L)</f>
        <v>0</v>
      </c>
      <c r="AK4" s="24">
        <f>COUNTIF('V-M'!$A:$A,Tabella2[[#This Row],[code]])</f>
        <v>0</v>
      </c>
      <c r="AL4" s="24">
        <f>SUMIF('V-M'!$A:$A,Tabella2[[#This Row],[code]],'V-M'!$L:$L)</f>
        <v>0</v>
      </c>
      <c r="AM4" s="24">
        <f>COUNTIF('CCA-F'!$A:$A,Tabella2[[#This Row],[code]])</f>
        <v>0</v>
      </c>
      <c r="AN4" s="24">
        <f>SUMIF('CCA-F'!$A:$A,Tabella2[[#This Row],[code]],'CCA-F'!$L:$L)</f>
        <v>0</v>
      </c>
      <c r="AO4" s="24">
        <f>COUNTIF('CCA-M'!$A:$A,Tabella2[[#This Row],[code]])</f>
        <v>0</v>
      </c>
      <c r="AP4" s="24">
        <f>SUMIF('CCA-M'!$A:$A,Tabella2[[#This Row],[code]],'CCA-M'!$L:$L)</f>
        <v>0</v>
      </c>
      <c r="AQ4" s="24">
        <f>COUNTIF('CCM-M'!$A:$A,Tabella2[[#This Row],[code]])</f>
        <v>0</v>
      </c>
      <c r="AR4" s="24">
        <f>SUMIF('CCM-M'!$A:$A,Tabella2[[#This Row],[code]],'CCM-M'!$L:$L)</f>
        <v>0</v>
      </c>
      <c r="AS4" s="24">
        <f t="shared" si="0"/>
        <v>2</v>
      </c>
      <c r="AT4" s="24">
        <f t="shared" si="1"/>
        <v>55</v>
      </c>
    </row>
    <row r="5" spans="1:46" x14ac:dyDescent="0.35">
      <c r="A5" s="19">
        <v>131</v>
      </c>
      <c r="B5" t="s">
        <v>49</v>
      </c>
      <c r="C5">
        <f>COUNTIF('E-F'!$A:$A,Tabella2[[#This Row],[code]])</f>
        <v>1</v>
      </c>
      <c r="D5">
        <f>SUMIF('E-F'!$A:$A,Tabella2[[#This Row],[code]],'E-F'!$L:$L)</f>
        <v>28</v>
      </c>
      <c r="E5">
        <f>COUNTIF('E-M'!A:A,Tabella2[[#This Row],[code]])</f>
        <v>2</v>
      </c>
      <c r="F5">
        <f>SUMIF('E-M'!$A:$A,Tabella2[[#This Row],[code]],'E-M'!$L:$L)</f>
        <v>37</v>
      </c>
      <c r="G5">
        <f>COUNTIF('R-F'!A:A,Tabella2[[#This Row],[code]])</f>
        <v>2</v>
      </c>
      <c r="H5">
        <f>SUMIF('R-F'!$A:$A,Tabella2[[#This Row],[code]],'R-F'!$L:$L)</f>
        <v>23</v>
      </c>
      <c r="I5">
        <f>COUNTIF('R-M '!A:A,Tabella2[[#This Row],[code]])</f>
        <v>2</v>
      </c>
      <c r="J5">
        <f>SUMIF('R-M '!$A:$A,Tabella2[[#This Row],[code]],'R-M '!$L:$L)</f>
        <v>10</v>
      </c>
      <c r="K5" s="24">
        <f>COUNTIF('C-F'!$A:$A,Tabella2[[#This Row],[code]])</f>
        <v>1</v>
      </c>
      <c r="L5" s="24">
        <f>SUMIF('C-F'!$A:$A,Tabella2[[#This Row],[code]],'C-F'!$L:$L)</f>
        <v>22</v>
      </c>
      <c r="M5" s="24">
        <f>COUNTIF('C-M'!$A:$A,Tabella2[[#This Row],[code]])</f>
        <v>3</v>
      </c>
      <c r="N5" s="24">
        <f>SUMIF('C-M'!$A:$A,Tabella2[[#This Row],[code]],'C-M'!$L:$L)</f>
        <v>43</v>
      </c>
      <c r="O5" s="24">
        <f>COUNTIF('A-F'!$A:$A,Tabella2[[#This Row],[code]])</f>
        <v>0</v>
      </c>
      <c r="P5" s="24">
        <f>SUMIF('A-F'!$A:$A,Tabella2[[#This Row],[code]],'A-F'!$L:$L)</f>
        <v>0</v>
      </c>
      <c r="Q5" s="24">
        <f>COUNTIF('A-M'!$A:$A,Tabella2[[#This Row],[code]])</f>
        <v>0</v>
      </c>
      <c r="R5" s="24">
        <f>SUMIF('A-M'!$A:$A,Tabella2[[#This Row],[code]],'A-M'!$L:$L)</f>
        <v>0</v>
      </c>
      <c r="S5" s="24">
        <f>COUNTIF('J-F'!$A:$A,Tabella2[[#This Row],[code]])</f>
        <v>0</v>
      </c>
      <c r="T5" s="24">
        <f>SUMIF('J-F'!$A:$A,Tabella2[[#This Row],[code]],'J-F'!$L:$L)</f>
        <v>0</v>
      </c>
      <c r="U5" s="24">
        <f>COUNTIF('J-M'!$A:$A,Tabella2[[#This Row],[code]])</f>
        <v>0</v>
      </c>
      <c r="V5" s="24">
        <f>SUMIF('J-M'!$A:$A,Tabella2[[#This Row],[code]],'J-M'!$L:$L)</f>
        <v>0</v>
      </c>
      <c r="W5">
        <f>COUNTIF('S-F'!$A:$A,Tabella2[[#This Row],[code]])</f>
        <v>0</v>
      </c>
      <c r="X5">
        <f>SUMIF('S-F'!$A:$A,Tabella2[[#This Row],[code]],'S-F'!$L:$L)</f>
        <v>0</v>
      </c>
      <c r="Y5">
        <f>COUNTIF('S-M'!$A:$A,Tabella2[[#This Row],[code]])</f>
        <v>1</v>
      </c>
      <c r="Z5">
        <f>SUMIF('S-M'!$A:$A,Tabella2[[#This Row],[code]],'S-M'!$L:$L)</f>
        <v>27</v>
      </c>
      <c r="AA5">
        <f>COUNTIF('AA-F'!$A:$A,Tabella2[[#This Row],[code]])</f>
        <v>0</v>
      </c>
      <c r="AB5">
        <f>SUMIF('AA-F'!$A:$A,Tabella2[[#This Row],[code]],'AA-F'!$L:$L)</f>
        <v>0</v>
      </c>
      <c r="AC5">
        <f>COUNTIF('AA-M'!$A:$A,Tabella2[[#This Row],[code]])</f>
        <v>0</v>
      </c>
      <c r="AD5">
        <f>SUMIF('AA-M'!$A:$A,Tabella2[[#This Row],[code]],'AA-M'!$L:$L)</f>
        <v>0</v>
      </c>
      <c r="AE5" s="24">
        <f>COUNTIF('AB-F'!$A:$A,Tabella2[[#This Row],[code]])</f>
        <v>0</v>
      </c>
      <c r="AF5" s="24">
        <f>SUMIF('AB-F'!$A:$A,Tabella2[[#This Row],[code]],'AB-F'!$L:$L)</f>
        <v>0</v>
      </c>
      <c r="AG5" s="24">
        <f>COUNTIF('AB-M'!$A:$A,Tabella2[[#This Row],[code]])</f>
        <v>0</v>
      </c>
      <c r="AH5" s="24">
        <f>SUMIF('AB-M'!$A:$A,Tabella2[[#This Row],[code]],'AB-M'!$L:$L)</f>
        <v>0</v>
      </c>
      <c r="AI5" s="24">
        <f>COUNTIF('V-F'!$A:$A,Tabella2[[#This Row],[code]])</f>
        <v>0</v>
      </c>
      <c r="AJ5" s="24">
        <f>SUMIF('V-F'!$A:$A,Tabella2[[#This Row],[code]],'V-F'!$L:$L)</f>
        <v>0</v>
      </c>
      <c r="AK5" s="24">
        <f>COUNTIF('V-M'!$A:$A,Tabella2[[#This Row],[code]])</f>
        <v>0</v>
      </c>
      <c r="AL5" s="24">
        <f>SUMIF('V-M'!$A:$A,Tabella2[[#This Row],[code]],'V-M'!$L:$L)</f>
        <v>0</v>
      </c>
      <c r="AM5" s="24">
        <f>COUNTIF('CCA-F'!$A:$A,Tabella2[[#This Row],[code]])</f>
        <v>4</v>
      </c>
      <c r="AN5" s="24">
        <f>SUMIF('CCA-F'!$A:$A,Tabella2[[#This Row],[code]],'CCA-F'!$L:$L)</f>
        <v>73</v>
      </c>
      <c r="AO5" s="24">
        <f>COUNTIF('CCA-M'!$A:$A,Tabella2[[#This Row],[code]])</f>
        <v>0</v>
      </c>
      <c r="AP5" s="24">
        <f>SUMIF('CCA-M'!$A:$A,Tabella2[[#This Row],[code]],'CCA-M'!$L:$L)</f>
        <v>0</v>
      </c>
      <c r="AQ5" s="24">
        <f>COUNTIF('CCM-M'!$A:$A,Tabella2[[#This Row],[code]])</f>
        <v>2</v>
      </c>
      <c r="AR5" s="24">
        <f>SUMIF('CCM-M'!$A:$A,Tabella2[[#This Row],[code]],'CCM-M'!$L:$L)</f>
        <v>36</v>
      </c>
      <c r="AS5" s="24">
        <f t="shared" si="0"/>
        <v>18</v>
      </c>
      <c r="AT5" s="24">
        <f t="shared" si="1"/>
        <v>299</v>
      </c>
    </row>
    <row r="6" spans="1:46" x14ac:dyDescent="0.35">
      <c r="A6" s="19">
        <v>346</v>
      </c>
      <c r="B6" t="s">
        <v>47</v>
      </c>
      <c r="C6">
        <f>COUNTIF('E-F'!$A:$A,Tabella2[[#This Row],[code]])</f>
        <v>2</v>
      </c>
      <c r="D6">
        <f>SUMIF('E-F'!$A:$A,Tabella2[[#This Row],[code]],'E-F'!$L:$L)</f>
        <v>36</v>
      </c>
      <c r="E6">
        <f>COUNTIF('E-M'!A:A,Tabella2[[#This Row],[code]])</f>
        <v>2</v>
      </c>
      <c r="F6">
        <f>SUMIF('E-M'!$A:$A,Tabella2[[#This Row],[code]],'E-M'!$L:$L)</f>
        <v>18</v>
      </c>
      <c r="G6">
        <f>COUNTIF('R-F'!A:A,Tabella2[[#This Row],[code]])</f>
        <v>2</v>
      </c>
      <c r="H6">
        <f>SUMIF('R-F'!$A:$A,Tabella2[[#This Row],[code]],'R-F'!$L:$L)</f>
        <v>46</v>
      </c>
      <c r="I6">
        <f>COUNTIF('R-M '!A:A,Tabella2[[#This Row],[code]])</f>
        <v>2</v>
      </c>
      <c r="J6">
        <f>SUMIF('R-M '!$A:$A,Tabella2[[#This Row],[code]],'R-M '!$L:$L)</f>
        <v>23</v>
      </c>
      <c r="K6" s="24">
        <f>COUNTIF('C-F'!$A:$A,Tabella2[[#This Row],[code]])</f>
        <v>2</v>
      </c>
      <c r="L6" s="24">
        <f>SUMIF('C-F'!$A:$A,Tabella2[[#This Row],[code]],'C-F'!$L:$L)</f>
        <v>20</v>
      </c>
      <c r="M6" s="24">
        <f>COUNTIF('C-M'!$A:$A,Tabella2[[#This Row],[code]])</f>
        <v>5</v>
      </c>
      <c r="N6" s="24">
        <f>SUMIF('C-M'!$A:$A,Tabella2[[#This Row],[code]],'C-M'!$L:$L)</f>
        <v>31</v>
      </c>
      <c r="O6" s="24">
        <f>COUNTIF('A-F'!$A:$A,Tabella2[[#This Row],[code]])</f>
        <v>0</v>
      </c>
      <c r="P6" s="24">
        <f>SUMIF('A-F'!$A:$A,Tabella2[[#This Row],[code]],'A-F'!$L:$L)</f>
        <v>0</v>
      </c>
      <c r="Q6" s="24">
        <f>COUNTIF('A-M'!$A:$A,Tabella2[[#This Row],[code]])</f>
        <v>0</v>
      </c>
      <c r="R6" s="24">
        <f>SUMIF('A-M'!$A:$A,Tabella2[[#This Row],[code]],'A-M'!$L:$L)</f>
        <v>0</v>
      </c>
      <c r="S6" s="24">
        <f>COUNTIF('J-F'!$A:$A,Tabella2[[#This Row],[code]])</f>
        <v>0</v>
      </c>
      <c r="T6" s="24">
        <f>SUMIF('J-F'!$A:$A,Tabella2[[#This Row],[code]],'J-F'!$L:$L)</f>
        <v>0</v>
      </c>
      <c r="U6" s="24">
        <f>COUNTIF('J-M'!$A:$A,Tabella2[[#This Row],[code]])</f>
        <v>0</v>
      </c>
      <c r="V6" s="24">
        <f>SUMIF('J-M'!$A:$A,Tabella2[[#This Row],[code]],'J-M'!$L:$L)</f>
        <v>0</v>
      </c>
      <c r="W6">
        <f>COUNTIF('S-F'!$A:$A,Tabella2[[#This Row],[code]])</f>
        <v>0</v>
      </c>
      <c r="X6">
        <f>SUMIF('S-F'!$A:$A,Tabella2[[#This Row],[code]],'S-F'!$L:$L)</f>
        <v>0</v>
      </c>
      <c r="Y6">
        <f>COUNTIF('S-M'!$A:$A,Tabella2[[#This Row],[code]])</f>
        <v>1</v>
      </c>
      <c r="Z6">
        <f>SUMIF('S-M'!$A:$A,Tabella2[[#This Row],[code]],'S-M'!$L:$L)</f>
        <v>5</v>
      </c>
      <c r="AA6">
        <f>COUNTIF('AA-F'!$A:$A,Tabella2[[#This Row],[code]])</f>
        <v>0</v>
      </c>
      <c r="AB6">
        <f>SUMIF('AA-F'!$A:$A,Tabella2[[#This Row],[code]],'AA-F'!$L:$L)</f>
        <v>0</v>
      </c>
      <c r="AC6">
        <f>COUNTIF('AA-M'!$A:$A,Tabella2[[#This Row],[code]])</f>
        <v>0</v>
      </c>
      <c r="AD6">
        <f>SUMIF('AA-M'!$A:$A,Tabella2[[#This Row],[code]],'AA-M'!$L:$L)</f>
        <v>0</v>
      </c>
      <c r="AE6" s="24">
        <f>COUNTIF('AB-F'!$A:$A,Tabella2[[#This Row],[code]])</f>
        <v>0</v>
      </c>
      <c r="AF6" s="24">
        <f>SUMIF('AB-F'!$A:$A,Tabella2[[#This Row],[code]],'AB-F'!$L:$L)</f>
        <v>0</v>
      </c>
      <c r="AG6" s="24">
        <f>COUNTIF('AB-M'!$A:$A,Tabella2[[#This Row],[code]])</f>
        <v>0</v>
      </c>
      <c r="AH6" s="24">
        <f>SUMIF('AB-M'!$A:$A,Tabella2[[#This Row],[code]],'AB-M'!$L:$L)</f>
        <v>0</v>
      </c>
      <c r="AI6" s="24">
        <f>COUNTIF('V-F'!$A:$A,Tabella2[[#This Row],[code]])</f>
        <v>0</v>
      </c>
      <c r="AJ6" s="24">
        <f>SUMIF('V-F'!$A:$A,Tabella2[[#This Row],[code]],'V-F'!$L:$L)</f>
        <v>0</v>
      </c>
      <c r="AK6" s="24">
        <f>COUNTIF('V-M'!$A:$A,Tabella2[[#This Row],[code]])</f>
        <v>0</v>
      </c>
      <c r="AL6" s="24">
        <f>SUMIF('V-M'!$A:$A,Tabella2[[#This Row],[code]],'V-M'!$L:$L)</f>
        <v>0</v>
      </c>
      <c r="AM6" s="24">
        <f>COUNTIF('CCA-F'!$A:$A,Tabella2[[#This Row],[code]])</f>
        <v>0</v>
      </c>
      <c r="AN6" s="24">
        <f>SUMIF('CCA-F'!$A:$A,Tabella2[[#This Row],[code]],'CCA-F'!$L:$L)</f>
        <v>0</v>
      </c>
      <c r="AO6" s="24">
        <f>COUNTIF('CCA-M'!$A:$A,Tabella2[[#This Row],[code]])</f>
        <v>0</v>
      </c>
      <c r="AP6" s="24">
        <f>SUMIF('CCA-M'!$A:$A,Tabella2[[#This Row],[code]],'CCA-M'!$L:$L)</f>
        <v>0</v>
      </c>
      <c r="AQ6" s="24">
        <f>COUNTIF('CCM-M'!$A:$A,Tabella2[[#This Row],[code]])</f>
        <v>1</v>
      </c>
      <c r="AR6" s="24">
        <f>SUMIF('CCM-M'!$A:$A,Tabella2[[#This Row],[code]],'CCM-M'!$L:$L)</f>
        <v>5</v>
      </c>
      <c r="AS6" s="24">
        <f t="shared" si="0"/>
        <v>17</v>
      </c>
      <c r="AT6" s="24">
        <f t="shared" si="1"/>
        <v>184</v>
      </c>
    </row>
    <row r="7" spans="1:46" x14ac:dyDescent="0.35">
      <c r="A7" s="19">
        <v>230</v>
      </c>
      <c r="B7" t="s">
        <v>99</v>
      </c>
      <c r="C7">
        <f>COUNTIF('E-F'!$A:$A,Tabella2[[#This Row],[code]])</f>
        <v>1</v>
      </c>
      <c r="D7">
        <f>SUMIF('E-F'!$A:$A,Tabella2[[#This Row],[code]],'E-F'!$L:$L)</f>
        <v>10</v>
      </c>
      <c r="E7">
        <f>COUNTIF('E-M'!A:A,Tabella2[[#This Row],[code]])</f>
        <v>0</v>
      </c>
      <c r="F7">
        <f>SUMIF('E-M'!$A:$A,Tabella2[[#This Row],[code]],'E-M'!$L:$L)</f>
        <v>0</v>
      </c>
      <c r="G7">
        <f>COUNTIF('R-F'!A:A,Tabella2[[#This Row],[code]])</f>
        <v>3</v>
      </c>
      <c r="H7">
        <f>SUMIF('R-F'!$A:$A,Tabella2[[#This Row],[code]],'R-F'!$L:$L)</f>
        <v>20</v>
      </c>
      <c r="I7">
        <f>COUNTIF('R-M '!A:A,Tabella2[[#This Row],[code]])</f>
        <v>0</v>
      </c>
      <c r="J7">
        <f>SUMIF('R-M '!$A:$A,Tabella2[[#This Row],[code]],'R-M '!$L:$L)</f>
        <v>0</v>
      </c>
      <c r="K7" s="24">
        <f>COUNTIF('C-F'!$A:$A,Tabella2[[#This Row],[code]])</f>
        <v>1</v>
      </c>
      <c r="L7" s="24">
        <f>SUMIF('C-F'!$A:$A,Tabella2[[#This Row],[code]],'C-F'!$L:$L)</f>
        <v>7</v>
      </c>
      <c r="M7" s="24">
        <f>COUNTIF('C-M'!$A:$A,Tabella2[[#This Row],[code]])</f>
        <v>0</v>
      </c>
      <c r="N7" s="24">
        <f>SUMIF('C-M'!$A:$A,Tabella2[[#This Row],[code]],'C-M'!$L:$L)</f>
        <v>0</v>
      </c>
      <c r="O7" s="24">
        <f>COUNTIF('A-F'!$A:$A,Tabella2[[#This Row],[code]])</f>
        <v>0</v>
      </c>
      <c r="P7" s="24">
        <f>SUMIF('A-F'!$A:$A,Tabella2[[#This Row],[code]],'A-F'!$L:$L)</f>
        <v>0</v>
      </c>
      <c r="Q7" s="24">
        <f>COUNTIF('A-M'!$A:$A,Tabella2[[#This Row],[code]])</f>
        <v>0</v>
      </c>
      <c r="R7" s="24">
        <f>SUMIF('A-M'!$A:$A,Tabella2[[#This Row],[code]],'A-M'!$L:$L)</f>
        <v>0</v>
      </c>
      <c r="S7" s="24">
        <f>COUNTIF('J-F'!$A:$A,Tabella2[[#This Row],[code]])</f>
        <v>0</v>
      </c>
      <c r="T7" s="24">
        <f>SUMIF('J-F'!$A:$A,Tabella2[[#This Row],[code]],'J-F'!$L:$L)</f>
        <v>0</v>
      </c>
      <c r="U7" s="24">
        <f>COUNTIF('J-M'!$A:$A,Tabella2[[#This Row],[code]])</f>
        <v>0</v>
      </c>
      <c r="V7" s="24">
        <f>SUMIF('J-M'!$A:$A,Tabella2[[#This Row],[code]],'J-M'!$L:$L)</f>
        <v>0</v>
      </c>
      <c r="W7">
        <f>COUNTIF('S-F'!$A:$A,Tabella2[[#This Row],[code]])</f>
        <v>0</v>
      </c>
      <c r="X7">
        <f>SUMIF('S-F'!$A:$A,Tabella2[[#This Row],[code]],'S-F'!$L:$L)</f>
        <v>0</v>
      </c>
      <c r="Y7">
        <f>COUNTIF('S-M'!$A:$A,Tabella2[[#This Row],[code]])</f>
        <v>1</v>
      </c>
      <c r="Z7">
        <f>SUMIF('S-M'!$A:$A,Tabella2[[#This Row],[code]],'S-M'!$L:$L)</f>
        <v>5</v>
      </c>
      <c r="AA7">
        <f>COUNTIF('AA-F'!$A:$A,Tabella2[[#This Row],[code]])</f>
        <v>0</v>
      </c>
      <c r="AB7">
        <f>SUMIF('AA-F'!$A:$A,Tabella2[[#This Row],[code]],'AA-F'!$L:$L)</f>
        <v>0</v>
      </c>
      <c r="AC7">
        <f>COUNTIF('AA-M'!$A:$A,Tabella2[[#This Row],[code]])</f>
        <v>0</v>
      </c>
      <c r="AD7">
        <f>SUMIF('AA-M'!$A:$A,Tabella2[[#This Row],[code]],'AA-M'!$L:$L)</f>
        <v>0</v>
      </c>
      <c r="AE7" s="24">
        <f>COUNTIF('AB-F'!$A:$A,Tabella2[[#This Row],[code]])</f>
        <v>0</v>
      </c>
      <c r="AF7" s="24">
        <f>SUMIF('AB-F'!$A:$A,Tabella2[[#This Row],[code]],'AB-F'!$L:$L)</f>
        <v>0</v>
      </c>
      <c r="AG7" s="24">
        <f>COUNTIF('AB-M'!$A:$A,Tabella2[[#This Row],[code]])</f>
        <v>3</v>
      </c>
      <c r="AH7" s="24">
        <f>SUMIF('AB-M'!$A:$A,Tabella2[[#This Row],[code]],'AB-M'!$L:$L)</f>
        <v>38</v>
      </c>
      <c r="AI7" s="24">
        <f>COUNTIF('V-F'!$A:$A,Tabella2[[#This Row],[code]])</f>
        <v>0</v>
      </c>
      <c r="AJ7" s="24">
        <f>SUMIF('V-F'!$A:$A,Tabella2[[#This Row],[code]],'V-F'!$L:$L)</f>
        <v>0</v>
      </c>
      <c r="AK7" s="24">
        <f>COUNTIF('V-M'!$A:$A,Tabella2[[#This Row],[code]])</f>
        <v>1</v>
      </c>
      <c r="AL7" s="24">
        <f>SUMIF('V-M'!$A:$A,Tabella2[[#This Row],[code]],'V-M'!$L:$L)</f>
        <v>15</v>
      </c>
      <c r="AM7" s="24">
        <f>COUNTIF('CCA-F'!$A:$A,Tabella2[[#This Row],[code]])</f>
        <v>0</v>
      </c>
      <c r="AN7" s="24">
        <f>SUMIF('CCA-F'!$A:$A,Tabella2[[#This Row],[code]],'CCA-F'!$L:$L)</f>
        <v>0</v>
      </c>
      <c r="AO7" s="24">
        <f>COUNTIF('CCA-M'!$A:$A,Tabella2[[#This Row],[code]])</f>
        <v>0</v>
      </c>
      <c r="AP7" s="24">
        <f>SUMIF('CCA-M'!$A:$A,Tabella2[[#This Row],[code]],'CCA-M'!$L:$L)</f>
        <v>0</v>
      </c>
      <c r="AQ7" s="24">
        <f>COUNTIF('CCM-M'!$A:$A,Tabella2[[#This Row],[code]])</f>
        <v>1</v>
      </c>
      <c r="AR7" s="24">
        <f>SUMIF('CCM-M'!$A:$A,Tabella2[[#This Row],[code]],'CCM-M'!$L:$L)</f>
        <v>5</v>
      </c>
      <c r="AS7" s="24">
        <f t="shared" si="0"/>
        <v>11</v>
      </c>
      <c r="AT7" s="24">
        <f t="shared" si="1"/>
        <v>100</v>
      </c>
    </row>
    <row r="8" spans="1:46" x14ac:dyDescent="0.35">
      <c r="A8" s="19">
        <v>101</v>
      </c>
      <c r="B8" t="s">
        <v>24</v>
      </c>
      <c r="C8">
        <f>COUNTIF('E-F'!$A:$A,Tabella2[[#This Row],[code]])</f>
        <v>11</v>
      </c>
      <c r="D8">
        <f>SUMIF('E-F'!$A:$A,Tabella2[[#This Row],[code]],'E-F'!$L:$L)</f>
        <v>155</v>
      </c>
      <c r="E8">
        <f>COUNTIF('E-M'!A:A,Tabella2[[#This Row],[code]])</f>
        <v>5</v>
      </c>
      <c r="F8">
        <f>SUMIF('E-M'!$A:$A,Tabella2[[#This Row],[code]],'E-M'!$L:$L)</f>
        <v>65</v>
      </c>
      <c r="G8">
        <f>COUNTIF('R-F'!A:A,Tabella2[[#This Row],[code]])</f>
        <v>8</v>
      </c>
      <c r="H8">
        <f>SUMIF('R-F'!$A:$A,Tabella2[[#This Row],[code]],'R-F'!$L:$L)</f>
        <v>153</v>
      </c>
      <c r="I8">
        <f>COUNTIF('R-M '!A:A,Tabella2[[#This Row],[code]])</f>
        <v>2</v>
      </c>
      <c r="J8">
        <f>SUMIF('R-M '!$A:$A,Tabella2[[#This Row],[code]],'R-M '!$L:$L)</f>
        <v>60</v>
      </c>
      <c r="K8" s="24">
        <f>COUNTIF('C-F'!$A:$A,Tabella2[[#This Row],[code]])</f>
        <v>9</v>
      </c>
      <c r="L8" s="24">
        <f>SUMIF('C-F'!$A:$A,Tabella2[[#This Row],[code]],'C-F'!$L:$L)</f>
        <v>70</v>
      </c>
      <c r="M8" s="24">
        <f>COUNTIF('C-M'!$A:$A,Tabella2[[#This Row],[code]])</f>
        <v>9</v>
      </c>
      <c r="N8" s="24">
        <f>SUMIF('C-M'!$A:$A,Tabella2[[#This Row],[code]],'C-M'!$L:$L)</f>
        <v>124</v>
      </c>
      <c r="O8" s="24">
        <f>COUNTIF('A-F'!$A:$A,Tabella2[[#This Row],[code]])</f>
        <v>0</v>
      </c>
      <c r="P8" s="24">
        <f>SUMIF('A-F'!$A:$A,Tabella2[[#This Row],[code]],'A-F'!$L:$L)</f>
        <v>0</v>
      </c>
      <c r="Q8" s="24">
        <f>COUNTIF('A-M'!$A:$A,Tabella2[[#This Row],[code]])</f>
        <v>0</v>
      </c>
      <c r="R8" s="24">
        <f>SUMIF('A-M'!$A:$A,Tabella2[[#This Row],[code]],'A-M'!$L:$L)</f>
        <v>0</v>
      </c>
      <c r="S8" s="24">
        <f>COUNTIF('J-F'!$A:$A,Tabella2[[#This Row],[code]])</f>
        <v>2</v>
      </c>
      <c r="T8" s="24">
        <f>SUMIF('J-F'!$A:$A,Tabella2[[#This Row],[code]],'J-F'!$L:$L)</f>
        <v>31</v>
      </c>
      <c r="U8" s="24">
        <f>COUNTIF('J-M'!$A:$A,Tabella2[[#This Row],[code]])</f>
        <v>0</v>
      </c>
      <c r="V8" s="24">
        <f>SUMIF('J-M'!$A:$A,Tabella2[[#This Row],[code]],'J-M'!$L:$L)</f>
        <v>0</v>
      </c>
      <c r="W8">
        <f>COUNTIF('S-F'!$A:$A,Tabella2[[#This Row],[code]])</f>
        <v>1</v>
      </c>
      <c r="X8">
        <f>SUMIF('S-F'!$A:$A,Tabella2[[#This Row],[code]],'S-F'!$L:$L)</f>
        <v>5</v>
      </c>
      <c r="Y8">
        <f>COUNTIF('S-M'!$A:$A,Tabella2[[#This Row],[code]])</f>
        <v>0</v>
      </c>
      <c r="Z8">
        <f>SUMIF('S-M'!$A:$A,Tabella2[[#This Row],[code]],'S-M'!$L:$L)</f>
        <v>0</v>
      </c>
      <c r="AA8">
        <f>COUNTIF('AA-F'!$A:$A,Tabella2[[#This Row],[code]])</f>
        <v>2</v>
      </c>
      <c r="AB8">
        <f>SUMIF('AA-F'!$A:$A,Tabella2[[#This Row],[code]],'AA-F'!$L:$L)</f>
        <v>28</v>
      </c>
      <c r="AC8">
        <f>COUNTIF('AA-M'!$A:$A,Tabella2[[#This Row],[code]])</f>
        <v>5</v>
      </c>
      <c r="AD8">
        <f>SUMIF('AA-M'!$A:$A,Tabella2[[#This Row],[code]],'AA-M'!$L:$L)</f>
        <v>39</v>
      </c>
      <c r="AE8" s="24">
        <f>COUNTIF('AB-F'!$A:$A,Tabella2[[#This Row],[code]])</f>
        <v>2</v>
      </c>
      <c r="AF8" s="24">
        <f>SUMIF('AB-F'!$A:$A,Tabella2[[#This Row],[code]],'AB-F'!$L:$L)</f>
        <v>28</v>
      </c>
      <c r="AG8" s="24">
        <f>COUNTIF('AB-M'!$A:$A,Tabella2[[#This Row],[code]])</f>
        <v>8</v>
      </c>
      <c r="AH8" s="24">
        <f>SUMIF('AB-M'!$A:$A,Tabella2[[#This Row],[code]],'AB-M'!$L:$L)</f>
        <v>97</v>
      </c>
      <c r="AI8" s="24">
        <f>COUNTIF('V-F'!$A:$A,Tabella2[[#This Row],[code]])</f>
        <v>1</v>
      </c>
      <c r="AJ8" s="24">
        <f>SUMIF('V-F'!$A:$A,Tabella2[[#This Row],[code]],'V-F'!$L:$L)</f>
        <v>8</v>
      </c>
      <c r="AK8" s="24">
        <f>COUNTIF('V-M'!$A:$A,Tabella2[[#This Row],[code]])</f>
        <v>1</v>
      </c>
      <c r="AL8" s="24">
        <f>SUMIF('V-M'!$A:$A,Tabella2[[#This Row],[code]],'V-M'!$L:$L)</f>
        <v>24</v>
      </c>
      <c r="AM8" s="24">
        <f>COUNTIF('CCA-F'!$A:$A,Tabella2[[#This Row],[code]])</f>
        <v>5</v>
      </c>
      <c r="AN8" s="24">
        <f>SUMIF('CCA-F'!$A:$A,Tabella2[[#This Row],[code]],'CCA-F'!$L:$L)</f>
        <v>34</v>
      </c>
      <c r="AO8" s="24">
        <f>COUNTIF('CCA-M'!$A:$A,Tabella2[[#This Row],[code]])</f>
        <v>7</v>
      </c>
      <c r="AP8" s="24">
        <f>SUMIF('CCA-M'!$A:$A,Tabella2[[#This Row],[code]],'CCA-M'!$L:$L)</f>
        <v>77</v>
      </c>
      <c r="AQ8" s="24">
        <f>COUNTIF('CCM-M'!$A:$A,Tabella2[[#This Row],[code]])</f>
        <v>5</v>
      </c>
      <c r="AR8" s="24">
        <f>SUMIF('CCM-M'!$A:$A,Tabella2[[#This Row],[code]],'CCM-M'!$L:$L)</f>
        <v>41</v>
      </c>
      <c r="AS8" s="24">
        <f t="shared" si="0"/>
        <v>83</v>
      </c>
      <c r="AT8" s="24">
        <f t="shared" si="1"/>
        <v>1039</v>
      </c>
    </row>
    <row r="9" spans="1:46" x14ac:dyDescent="0.35">
      <c r="A9" s="19">
        <v>140</v>
      </c>
      <c r="B9" t="s">
        <v>74</v>
      </c>
      <c r="C9">
        <f>COUNTIF('E-F'!$A:$A,Tabella2[[#This Row],[code]])</f>
        <v>1</v>
      </c>
      <c r="D9">
        <f>SUMIF('E-F'!$A:$A,Tabella2[[#This Row],[code]],'E-F'!$L:$L)</f>
        <v>21</v>
      </c>
      <c r="E9">
        <f>COUNTIF('E-M'!A:A,Tabella2[[#This Row],[code]])</f>
        <v>5</v>
      </c>
      <c r="F9">
        <f>SUMIF('E-M'!$A:$A,Tabella2[[#This Row],[code]],'E-M'!$L:$L)</f>
        <v>65</v>
      </c>
      <c r="G9">
        <f>COUNTIF('R-F'!A:A,Tabella2[[#This Row],[code]])</f>
        <v>1</v>
      </c>
      <c r="H9">
        <f>SUMIF('R-F'!$A:$A,Tabella2[[#This Row],[code]],'R-F'!$L:$L)</f>
        <v>14</v>
      </c>
      <c r="I9">
        <f>COUNTIF('R-M '!A:A,Tabella2[[#This Row],[code]])</f>
        <v>5</v>
      </c>
      <c r="J9">
        <f>SUMIF('R-M '!$A:$A,Tabella2[[#This Row],[code]],'R-M '!$L:$L)</f>
        <v>81</v>
      </c>
      <c r="K9" s="24">
        <f>COUNTIF('C-F'!$A:$A,Tabella2[[#This Row],[code]])</f>
        <v>2</v>
      </c>
      <c r="L9" s="24">
        <f>SUMIF('C-F'!$A:$A,Tabella2[[#This Row],[code]],'C-F'!$L:$L)</f>
        <v>35</v>
      </c>
      <c r="M9" s="24">
        <f>COUNTIF('C-M'!$A:$A,Tabella2[[#This Row],[code]])</f>
        <v>4</v>
      </c>
      <c r="N9" s="24">
        <f>SUMIF('C-M'!$A:$A,Tabella2[[#This Row],[code]],'C-M'!$L:$L)</f>
        <v>68</v>
      </c>
      <c r="O9" s="24">
        <f>COUNTIF('A-F'!$A:$A,Tabella2[[#This Row],[code]])</f>
        <v>0</v>
      </c>
      <c r="P9" s="24">
        <f>SUMIF('A-F'!$A:$A,Tabella2[[#This Row],[code]],'A-F'!$L:$L)</f>
        <v>0</v>
      </c>
      <c r="Q9" s="24">
        <f>COUNTIF('A-M'!$A:$A,Tabella2[[#This Row],[code]])</f>
        <v>1</v>
      </c>
      <c r="R9" s="24">
        <f>SUMIF('A-M'!$A:$A,Tabella2[[#This Row],[code]],'A-M'!$L:$L)</f>
        <v>17</v>
      </c>
      <c r="S9" s="24">
        <f>COUNTIF('J-F'!$A:$A,Tabella2[[#This Row],[code]])</f>
        <v>0</v>
      </c>
      <c r="T9" s="24">
        <f>SUMIF('J-F'!$A:$A,Tabella2[[#This Row],[code]],'J-F'!$L:$L)</f>
        <v>0</v>
      </c>
      <c r="U9" s="24">
        <f>COUNTIF('J-M'!$A:$A,Tabella2[[#This Row],[code]])</f>
        <v>0</v>
      </c>
      <c r="V9" s="24">
        <f>SUMIF('J-M'!$A:$A,Tabella2[[#This Row],[code]],'J-M'!$L:$L)</f>
        <v>0</v>
      </c>
      <c r="W9">
        <f>COUNTIF('S-F'!$A:$A,Tabella2[[#This Row],[code]])</f>
        <v>1</v>
      </c>
      <c r="X9">
        <f>SUMIF('S-F'!$A:$A,Tabella2[[#This Row],[code]],'S-F'!$L:$L)</f>
        <v>5</v>
      </c>
      <c r="Y9">
        <f>COUNTIF('S-M'!$A:$A,Tabella2[[#This Row],[code]])</f>
        <v>7</v>
      </c>
      <c r="Z9">
        <f>SUMIF('S-M'!$A:$A,Tabella2[[#This Row],[code]],'S-M'!$L:$L)</f>
        <v>141</v>
      </c>
      <c r="AA9">
        <f>COUNTIF('AA-F'!$A:$A,Tabella2[[#This Row],[code]])</f>
        <v>1</v>
      </c>
      <c r="AB9">
        <f>SUMIF('AA-F'!$A:$A,Tabella2[[#This Row],[code]],'AA-F'!$L:$L)</f>
        <v>17</v>
      </c>
      <c r="AC9">
        <f>COUNTIF('AA-M'!$A:$A,Tabella2[[#This Row],[code]])</f>
        <v>6</v>
      </c>
      <c r="AD9">
        <f>SUMIF('AA-M'!$A:$A,Tabella2[[#This Row],[code]],'AA-M'!$L:$L)</f>
        <v>82</v>
      </c>
      <c r="AE9" s="24">
        <f>COUNTIF('AB-F'!$A:$A,Tabella2[[#This Row],[code]])</f>
        <v>0</v>
      </c>
      <c r="AF9" s="24">
        <f>SUMIF('AB-F'!$A:$A,Tabella2[[#This Row],[code]],'AB-F'!$L:$L)</f>
        <v>0</v>
      </c>
      <c r="AG9" s="24">
        <f>COUNTIF('AB-M'!$A:$A,Tabella2[[#This Row],[code]])</f>
        <v>5</v>
      </c>
      <c r="AH9" s="24">
        <f>SUMIF('AB-M'!$A:$A,Tabella2[[#This Row],[code]],'AB-M'!$L:$L)</f>
        <v>141</v>
      </c>
      <c r="AI9" s="24">
        <f>COUNTIF('V-F'!$A:$A,Tabella2[[#This Row],[code]])</f>
        <v>0</v>
      </c>
      <c r="AJ9" s="24">
        <f>SUMIF('V-F'!$A:$A,Tabella2[[#This Row],[code]],'V-F'!$L:$L)</f>
        <v>0</v>
      </c>
      <c r="AK9" s="24">
        <f>COUNTIF('V-M'!$A:$A,Tabella2[[#This Row],[code]])</f>
        <v>3</v>
      </c>
      <c r="AL9" s="24">
        <f>SUMIF('V-M'!$A:$A,Tabella2[[#This Row],[code]],'V-M'!$L:$L)</f>
        <v>49</v>
      </c>
      <c r="AM9" s="24">
        <f>COUNTIF('CCA-F'!$A:$A,Tabella2[[#This Row],[code]])</f>
        <v>1</v>
      </c>
      <c r="AN9" s="24">
        <f>SUMIF('CCA-F'!$A:$A,Tabella2[[#This Row],[code]],'CCA-F'!$L:$L)</f>
        <v>9</v>
      </c>
      <c r="AO9" s="24">
        <f>COUNTIF('CCA-M'!$A:$A,Tabella2[[#This Row],[code]])</f>
        <v>2</v>
      </c>
      <c r="AP9" s="24">
        <f>SUMIF('CCA-M'!$A:$A,Tabella2[[#This Row],[code]],'CCA-M'!$L:$L)</f>
        <v>44</v>
      </c>
      <c r="AQ9" s="24">
        <f>COUNTIF('CCM-M'!$A:$A,Tabella2[[#This Row],[code]])</f>
        <v>2</v>
      </c>
      <c r="AR9" s="24">
        <f>SUMIF('CCM-M'!$A:$A,Tabella2[[#This Row],[code]],'CCM-M'!$L:$L)</f>
        <v>15</v>
      </c>
      <c r="AS9" s="24">
        <f t="shared" si="0"/>
        <v>47</v>
      </c>
      <c r="AT9" s="24">
        <f t="shared" si="1"/>
        <v>804</v>
      </c>
    </row>
    <row r="10" spans="1:46" x14ac:dyDescent="0.35">
      <c r="A10" s="19">
        <v>134</v>
      </c>
      <c r="B10" t="s">
        <v>84</v>
      </c>
      <c r="C10">
        <f>COUNTIF('E-F'!$A:$A,Tabella2[[#This Row],[code]])</f>
        <v>4</v>
      </c>
      <c r="D10">
        <f>SUMIF('E-F'!$A:$A,Tabella2[[#This Row],[code]],'E-F'!$L:$L)</f>
        <v>29</v>
      </c>
      <c r="E10">
        <f>COUNTIF('E-M'!A:A,Tabella2[[#This Row],[code]])</f>
        <v>3</v>
      </c>
      <c r="F10">
        <f>SUMIF('E-M'!$A:$A,Tabella2[[#This Row],[code]],'E-M'!$L:$L)</f>
        <v>50</v>
      </c>
      <c r="G10">
        <f>COUNTIF('R-F'!A:A,Tabella2[[#This Row],[code]])</f>
        <v>6</v>
      </c>
      <c r="H10">
        <f>SUMIF('R-F'!$A:$A,Tabella2[[#This Row],[code]],'R-F'!$L:$L)</f>
        <v>76</v>
      </c>
      <c r="I10">
        <f>COUNTIF('R-M '!A:A,Tabella2[[#This Row],[code]])</f>
        <v>3</v>
      </c>
      <c r="J10">
        <f>SUMIF('R-M '!$A:$A,Tabella2[[#This Row],[code]],'R-M '!$L:$L)</f>
        <v>27</v>
      </c>
      <c r="K10" s="24">
        <f>COUNTIF('C-F'!$A:$A,Tabella2[[#This Row],[code]])</f>
        <v>4</v>
      </c>
      <c r="L10" s="24">
        <f>SUMIF('C-F'!$A:$A,Tabella2[[#This Row],[code]],'C-F'!$L:$L)</f>
        <v>20</v>
      </c>
      <c r="M10" s="24">
        <f>COUNTIF('C-M'!$A:$A,Tabella2[[#This Row],[code]])</f>
        <v>9</v>
      </c>
      <c r="N10" s="24">
        <f>SUMIF('C-M'!$A:$A,Tabella2[[#This Row],[code]],'C-M'!$L:$L)</f>
        <v>71</v>
      </c>
      <c r="O10" s="24">
        <f>COUNTIF('A-F'!$A:$A,Tabella2[[#This Row],[code]])</f>
        <v>0</v>
      </c>
      <c r="P10" s="24">
        <f>SUMIF('A-F'!$A:$A,Tabella2[[#This Row],[code]],'A-F'!$L:$L)</f>
        <v>0</v>
      </c>
      <c r="Q10" s="24">
        <f>COUNTIF('A-M'!$A:$A,Tabella2[[#This Row],[code]])</f>
        <v>0</v>
      </c>
      <c r="R10" s="24">
        <f>SUMIF('A-M'!$A:$A,Tabella2[[#This Row],[code]],'A-M'!$L:$L)</f>
        <v>0</v>
      </c>
      <c r="S10" s="24">
        <f>COUNTIF('J-F'!$A:$A,Tabella2[[#This Row],[code]])</f>
        <v>0</v>
      </c>
      <c r="T10" s="24">
        <f>SUMIF('J-F'!$A:$A,Tabella2[[#This Row],[code]],'J-F'!$L:$L)</f>
        <v>0</v>
      </c>
      <c r="U10" s="24">
        <f>COUNTIF('J-M'!$A:$A,Tabella2[[#This Row],[code]])</f>
        <v>0</v>
      </c>
      <c r="V10" s="24">
        <f>SUMIF('J-M'!$A:$A,Tabella2[[#This Row],[code]],'J-M'!$L:$L)</f>
        <v>0</v>
      </c>
      <c r="W10">
        <f>COUNTIF('S-F'!$A:$A,Tabella2[[#This Row],[code]])</f>
        <v>0</v>
      </c>
      <c r="X10">
        <f>SUMIF('S-F'!$A:$A,Tabella2[[#This Row],[code]],'S-F'!$L:$L)</f>
        <v>0</v>
      </c>
      <c r="Y10">
        <f>COUNTIF('S-M'!$A:$A,Tabella2[[#This Row],[code]])</f>
        <v>0</v>
      </c>
      <c r="Z10">
        <f>SUMIF('S-M'!$A:$A,Tabella2[[#This Row],[code]],'S-M'!$L:$L)</f>
        <v>0</v>
      </c>
      <c r="AA10">
        <f>COUNTIF('AA-F'!$A:$A,Tabella2[[#This Row],[code]])</f>
        <v>0</v>
      </c>
      <c r="AB10">
        <f>SUMIF('AA-F'!$A:$A,Tabella2[[#This Row],[code]],'AA-F'!$L:$L)</f>
        <v>0</v>
      </c>
      <c r="AC10">
        <f>COUNTIF('AA-M'!$A:$A,Tabella2[[#This Row],[code]])</f>
        <v>0</v>
      </c>
      <c r="AD10">
        <f>SUMIF('AA-M'!$A:$A,Tabella2[[#This Row],[code]],'AA-M'!$L:$L)</f>
        <v>0</v>
      </c>
      <c r="AE10" s="24">
        <f>COUNTIF('AB-F'!$A:$A,Tabella2[[#This Row],[code]])</f>
        <v>0</v>
      </c>
      <c r="AF10" s="24">
        <f>SUMIF('AB-F'!$A:$A,Tabella2[[#This Row],[code]],'AB-F'!$L:$L)</f>
        <v>0</v>
      </c>
      <c r="AG10" s="24">
        <f>COUNTIF('AB-M'!$A:$A,Tabella2[[#This Row],[code]])</f>
        <v>0</v>
      </c>
      <c r="AH10" s="24">
        <f>SUMIF('AB-M'!$A:$A,Tabella2[[#This Row],[code]],'AB-M'!$L:$L)</f>
        <v>0</v>
      </c>
      <c r="AI10" s="24">
        <f>COUNTIF('V-F'!$A:$A,Tabella2[[#This Row],[code]])</f>
        <v>0</v>
      </c>
      <c r="AJ10" s="24">
        <f>SUMIF('V-F'!$A:$A,Tabella2[[#This Row],[code]],'V-F'!$L:$L)</f>
        <v>0</v>
      </c>
      <c r="AK10" s="24">
        <f>COUNTIF('V-M'!$A:$A,Tabella2[[#This Row],[code]])</f>
        <v>0</v>
      </c>
      <c r="AL10" s="24">
        <f>SUMIF('V-M'!$A:$A,Tabella2[[#This Row],[code]],'V-M'!$L:$L)</f>
        <v>0</v>
      </c>
      <c r="AM10" s="24">
        <f>COUNTIF('CCA-F'!$A:$A,Tabella2[[#This Row],[code]])</f>
        <v>3</v>
      </c>
      <c r="AN10" s="24">
        <f>SUMIF('CCA-F'!$A:$A,Tabella2[[#This Row],[code]],'CCA-F'!$L:$L)</f>
        <v>53</v>
      </c>
      <c r="AO10" s="24">
        <f>COUNTIF('CCA-M'!$A:$A,Tabella2[[#This Row],[code]])</f>
        <v>0</v>
      </c>
      <c r="AP10" s="24">
        <f>SUMIF('CCA-M'!$A:$A,Tabella2[[#This Row],[code]],'CCA-M'!$L:$L)</f>
        <v>0</v>
      </c>
      <c r="AQ10" s="24">
        <f>COUNTIF('CCM-M'!$A:$A,Tabella2[[#This Row],[code]])</f>
        <v>2</v>
      </c>
      <c r="AR10" s="24">
        <f>SUMIF('CCM-M'!$A:$A,Tabella2[[#This Row],[code]],'CCM-M'!$L:$L)</f>
        <v>32</v>
      </c>
      <c r="AS10" s="24">
        <f t="shared" si="0"/>
        <v>34</v>
      </c>
      <c r="AT10" s="24">
        <f t="shared" si="1"/>
        <v>358</v>
      </c>
    </row>
    <row r="11" spans="1:46" x14ac:dyDescent="0.35">
      <c r="A11" s="19">
        <v>139</v>
      </c>
      <c r="B11" t="s">
        <v>59</v>
      </c>
      <c r="C11">
        <f>COUNTIF('E-F'!$A:$A,Tabella2[[#This Row],[code]])</f>
        <v>0</v>
      </c>
      <c r="D11">
        <f>SUMIF('E-F'!$A:$A,Tabella2[[#This Row],[code]],'E-F'!$L:$L)</f>
        <v>0</v>
      </c>
      <c r="E11">
        <f>COUNTIF('E-M'!A:A,Tabella2[[#This Row],[code]])</f>
        <v>0</v>
      </c>
      <c r="F11">
        <f>SUMIF('E-M'!$A:$A,Tabella2[[#This Row],[code]],'E-M'!$L:$L)</f>
        <v>0</v>
      </c>
      <c r="G11">
        <f>COUNTIF('R-F'!A:A,Tabella2[[#This Row],[code]])</f>
        <v>0</v>
      </c>
      <c r="H11">
        <f>SUMIF('R-F'!$A:$A,Tabella2[[#This Row],[code]],'R-F'!$L:$L)</f>
        <v>0</v>
      </c>
      <c r="I11">
        <f>COUNTIF('R-M '!A:A,Tabella2[[#This Row],[code]])</f>
        <v>0</v>
      </c>
      <c r="J11">
        <f>SUMIF('R-M '!$A:$A,Tabella2[[#This Row],[code]],'R-M '!$L:$L)</f>
        <v>0</v>
      </c>
      <c r="K11" s="24">
        <f>COUNTIF('C-F'!$A:$A,Tabella2[[#This Row],[code]])</f>
        <v>0</v>
      </c>
      <c r="L11" s="24">
        <f>SUMIF('C-F'!$A:$A,Tabella2[[#This Row],[code]],'C-F'!$L:$L)</f>
        <v>0</v>
      </c>
      <c r="M11" s="24">
        <f>COUNTIF('C-M'!$A:$A,Tabella2[[#This Row],[code]])</f>
        <v>0</v>
      </c>
      <c r="N11" s="24">
        <f>SUMIF('C-M'!$A:$A,Tabella2[[#This Row],[code]],'C-M'!$L:$L)</f>
        <v>0</v>
      </c>
      <c r="O11" s="24">
        <f>COUNTIF('A-F'!$A:$A,Tabella2[[#This Row],[code]])</f>
        <v>0</v>
      </c>
      <c r="P11" s="24">
        <f>SUMIF('A-F'!$A:$A,Tabella2[[#This Row],[code]],'A-F'!$L:$L)</f>
        <v>0</v>
      </c>
      <c r="Q11" s="24">
        <f>COUNTIF('A-M'!$A:$A,Tabella2[[#This Row],[code]])</f>
        <v>0</v>
      </c>
      <c r="R11" s="24">
        <f>SUMIF('A-M'!$A:$A,Tabella2[[#This Row],[code]],'A-M'!$L:$L)</f>
        <v>0</v>
      </c>
      <c r="S11" s="24">
        <f>COUNTIF('J-F'!$A:$A,Tabella2[[#This Row],[code]])</f>
        <v>0</v>
      </c>
      <c r="T11" s="24">
        <f>SUMIF('J-F'!$A:$A,Tabella2[[#This Row],[code]],'J-F'!$L:$L)</f>
        <v>0</v>
      </c>
      <c r="U11" s="24">
        <f>COUNTIF('J-M'!$A:$A,Tabella2[[#This Row],[code]])</f>
        <v>0</v>
      </c>
      <c r="V11" s="24">
        <f>SUMIF('J-M'!$A:$A,Tabella2[[#This Row],[code]],'J-M'!$L:$L)</f>
        <v>0</v>
      </c>
      <c r="W11">
        <f>COUNTIF('S-F'!$A:$A,Tabella2[[#This Row],[code]])</f>
        <v>0</v>
      </c>
      <c r="X11">
        <f>SUMIF('S-F'!$A:$A,Tabella2[[#This Row],[code]],'S-F'!$L:$L)</f>
        <v>0</v>
      </c>
      <c r="Y11">
        <f>COUNTIF('S-M'!$A:$A,Tabella2[[#This Row],[code]])</f>
        <v>0</v>
      </c>
      <c r="Z11">
        <f>SUMIF('S-M'!$A:$A,Tabella2[[#This Row],[code]],'S-M'!$L:$L)</f>
        <v>0</v>
      </c>
      <c r="AA11">
        <f>COUNTIF('AA-F'!$A:$A,Tabella2[[#This Row],[code]])</f>
        <v>0</v>
      </c>
      <c r="AB11">
        <f>SUMIF('AA-F'!$A:$A,Tabella2[[#This Row],[code]],'AA-F'!$L:$L)</f>
        <v>0</v>
      </c>
      <c r="AC11">
        <f>COUNTIF('AA-M'!$A:$A,Tabella2[[#This Row],[code]])</f>
        <v>0</v>
      </c>
      <c r="AD11">
        <f>SUMIF('AA-M'!$A:$A,Tabella2[[#This Row],[code]],'AA-M'!$L:$L)</f>
        <v>0</v>
      </c>
      <c r="AE11" s="24">
        <f>COUNTIF('AB-F'!$A:$A,Tabella2[[#This Row],[code]])</f>
        <v>0</v>
      </c>
      <c r="AF11" s="24">
        <f>SUMIF('AB-F'!$A:$A,Tabella2[[#This Row],[code]],'AB-F'!$L:$L)</f>
        <v>0</v>
      </c>
      <c r="AG11" s="24">
        <f>COUNTIF('AB-M'!$A:$A,Tabella2[[#This Row],[code]])</f>
        <v>0</v>
      </c>
      <c r="AH11" s="24">
        <f>SUMIF('AB-M'!$A:$A,Tabella2[[#This Row],[code]],'AB-M'!$L:$L)</f>
        <v>0</v>
      </c>
      <c r="AI11" s="24">
        <f>COUNTIF('V-F'!$A:$A,Tabella2[[#This Row],[code]])</f>
        <v>0</v>
      </c>
      <c r="AJ11" s="24">
        <f>SUMIF('V-F'!$A:$A,Tabella2[[#This Row],[code]],'V-F'!$L:$L)</f>
        <v>0</v>
      </c>
      <c r="AK11" s="24">
        <f>COUNTIF('V-M'!$A:$A,Tabella2[[#This Row],[code]])</f>
        <v>0</v>
      </c>
      <c r="AL11" s="24">
        <f>SUMIF('V-M'!$A:$A,Tabella2[[#This Row],[code]],'V-M'!$L:$L)</f>
        <v>0</v>
      </c>
      <c r="AM11" s="24">
        <f>COUNTIF('CCA-F'!$A:$A,Tabella2[[#This Row],[code]])</f>
        <v>0</v>
      </c>
      <c r="AN11" s="24">
        <f>SUMIF('CCA-F'!$A:$A,Tabella2[[#This Row],[code]],'CCA-F'!$L:$L)</f>
        <v>0</v>
      </c>
      <c r="AO11" s="24">
        <f>COUNTIF('CCA-M'!$A:$A,Tabella2[[#This Row],[code]])</f>
        <v>0</v>
      </c>
      <c r="AP11" s="24">
        <f>SUMIF('CCA-M'!$A:$A,Tabella2[[#This Row],[code]],'CCA-M'!$L:$L)</f>
        <v>0</v>
      </c>
      <c r="AQ11" s="24">
        <f>COUNTIF('CCM-M'!$A:$A,Tabella2[[#This Row],[code]])</f>
        <v>0</v>
      </c>
      <c r="AR11" s="24">
        <f>SUMIF('CCM-M'!$A:$A,Tabella2[[#This Row],[code]],'CCM-M'!$L:$L)</f>
        <v>0</v>
      </c>
      <c r="AS11" s="24">
        <f t="shared" si="0"/>
        <v>0</v>
      </c>
      <c r="AT11" s="24">
        <f t="shared" si="1"/>
        <v>0</v>
      </c>
    </row>
    <row r="12" spans="1:46" x14ac:dyDescent="0.35">
      <c r="A12" s="19">
        <v>288</v>
      </c>
      <c r="B12" t="s">
        <v>85</v>
      </c>
      <c r="C12">
        <f>COUNTIF('E-F'!$A:$A,Tabella2[[#This Row],[code]])</f>
        <v>2</v>
      </c>
      <c r="D12">
        <f>SUMIF('E-F'!$A:$A,Tabella2[[#This Row],[code]],'E-F'!$L:$L)</f>
        <v>34</v>
      </c>
      <c r="E12">
        <f>COUNTIF('E-M'!A:A,Tabella2[[#This Row],[code]])</f>
        <v>1</v>
      </c>
      <c r="F12">
        <f>SUMIF('E-M'!$A:$A,Tabella2[[#This Row],[code]],'E-M'!$L:$L)</f>
        <v>5</v>
      </c>
      <c r="G12">
        <f>COUNTIF('R-F'!A:A,Tabella2[[#This Row],[code]])</f>
        <v>1</v>
      </c>
      <c r="H12">
        <f>SUMIF('R-F'!$A:$A,Tabella2[[#This Row],[code]],'R-F'!$L:$L)</f>
        <v>15</v>
      </c>
      <c r="I12">
        <f>COUNTIF('R-M '!A:A,Tabella2[[#This Row],[code]])</f>
        <v>0</v>
      </c>
      <c r="J12">
        <f>SUMIF('R-M '!$A:$A,Tabella2[[#This Row],[code]],'R-M '!$L:$L)</f>
        <v>0</v>
      </c>
      <c r="K12" s="24">
        <f>COUNTIF('C-F'!$A:$A,Tabella2[[#This Row],[code]])</f>
        <v>1</v>
      </c>
      <c r="L12" s="24">
        <f>SUMIF('C-F'!$A:$A,Tabella2[[#This Row],[code]],'C-F'!$L:$L)</f>
        <v>23</v>
      </c>
      <c r="M12" s="24">
        <f>COUNTIF('C-M'!$A:$A,Tabella2[[#This Row],[code]])</f>
        <v>0</v>
      </c>
      <c r="N12" s="24">
        <f>SUMIF('C-M'!$A:$A,Tabella2[[#This Row],[code]],'C-M'!$L:$L)</f>
        <v>0</v>
      </c>
      <c r="O12" s="24">
        <f>COUNTIF('A-F'!$A:$A,Tabella2[[#This Row],[code]])</f>
        <v>0</v>
      </c>
      <c r="P12" s="24">
        <f>SUMIF('A-F'!$A:$A,Tabella2[[#This Row],[code]],'A-F'!$L:$L)</f>
        <v>0</v>
      </c>
      <c r="Q12" s="24">
        <f>COUNTIF('A-M'!$A:$A,Tabella2[[#This Row],[code]])</f>
        <v>0</v>
      </c>
      <c r="R12" s="24">
        <f>SUMIF('A-M'!$A:$A,Tabella2[[#This Row],[code]],'A-M'!$L:$L)</f>
        <v>0</v>
      </c>
      <c r="S12" s="24">
        <f>COUNTIF('J-F'!$A:$A,Tabella2[[#This Row],[code]])</f>
        <v>0</v>
      </c>
      <c r="T12" s="24">
        <f>SUMIF('J-F'!$A:$A,Tabella2[[#This Row],[code]],'J-F'!$L:$L)</f>
        <v>0</v>
      </c>
      <c r="U12" s="24">
        <f>COUNTIF('J-M'!$A:$A,Tabella2[[#This Row],[code]])</f>
        <v>0</v>
      </c>
      <c r="V12" s="24">
        <f>SUMIF('J-M'!$A:$A,Tabella2[[#This Row],[code]],'J-M'!$L:$L)</f>
        <v>0</v>
      </c>
      <c r="W12">
        <f>COUNTIF('S-F'!$A:$A,Tabella2[[#This Row],[code]])</f>
        <v>0</v>
      </c>
      <c r="X12">
        <f>SUMIF('S-F'!$A:$A,Tabella2[[#This Row],[code]],'S-F'!$L:$L)</f>
        <v>0</v>
      </c>
      <c r="Y12">
        <f>COUNTIF('S-M'!$A:$A,Tabella2[[#This Row],[code]])</f>
        <v>0</v>
      </c>
      <c r="Z12">
        <f>SUMIF('S-M'!$A:$A,Tabella2[[#This Row],[code]],'S-M'!$L:$L)</f>
        <v>0</v>
      </c>
      <c r="AA12">
        <f>COUNTIF('AA-F'!$A:$A,Tabella2[[#This Row],[code]])</f>
        <v>0</v>
      </c>
      <c r="AB12">
        <f>SUMIF('AA-F'!$A:$A,Tabella2[[#This Row],[code]],'AA-F'!$L:$L)</f>
        <v>0</v>
      </c>
      <c r="AC12">
        <f>COUNTIF('AA-M'!$A:$A,Tabella2[[#This Row],[code]])</f>
        <v>2</v>
      </c>
      <c r="AD12">
        <f>SUMIF('AA-M'!$A:$A,Tabella2[[#This Row],[code]],'AA-M'!$L:$L)</f>
        <v>26</v>
      </c>
      <c r="AE12" s="24">
        <f>COUNTIF('AB-F'!$A:$A,Tabella2[[#This Row],[code]])</f>
        <v>0</v>
      </c>
      <c r="AF12" s="24">
        <f>SUMIF('AB-F'!$A:$A,Tabella2[[#This Row],[code]],'AB-F'!$L:$L)</f>
        <v>0</v>
      </c>
      <c r="AG12" s="24">
        <f>COUNTIF('AB-M'!$A:$A,Tabella2[[#This Row],[code]])</f>
        <v>2</v>
      </c>
      <c r="AH12" s="24">
        <f>SUMIF('AB-M'!$A:$A,Tabella2[[#This Row],[code]],'AB-M'!$L:$L)</f>
        <v>56</v>
      </c>
      <c r="AI12" s="24">
        <f>COUNTIF('V-F'!$A:$A,Tabella2[[#This Row],[code]])</f>
        <v>1</v>
      </c>
      <c r="AJ12" s="24">
        <f>SUMIF('V-F'!$A:$A,Tabella2[[#This Row],[code]],'V-F'!$L:$L)</f>
        <v>17</v>
      </c>
      <c r="AK12" s="24">
        <f>COUNTIF('V-M'!$A:$A,Tabella2[[#This Row],[code]])</f>
        <v>1</v>
      </c>
      <c r="AL12" s="24">
        <f>SUMIF('V-M'!$A:$A,Tabella2[[#This Row],[code]],'V-M'!$L:$L)</f>
        <v>26</v>
      </c>
      <c r="AM12" s="24">
        <f>COUNTIF('CCA-F'!$A:$A,Tabella2[[#This Row],[code]])</f>
        <v>0</v>
      </c>
      <c r="AN12" s="24">
        <f>SUMIF('CCA-F'!$A:$A,Tabella2[[#This Row],[code]],'CCA-F'!$L:$L)</f>
        <v>0</v>
      </c>
      <c r="AO12" s="24">
        <f>COUNTIF('CCA-M'!$A:$A,Tabella2[[#This Row],[code]])</f>
        <v>0</v>
      </c>
      <c r="AP12" s="24">
        <f>SUMIF('CCA-M'!$A:$A,Tabella2[[#This Row],[code]],'CCA-M'!$L:$L)</f>
        <v>0</v>
      </c>
      <c r="AQ12" s="24">
        <f>COUNTIF('CCM-M'!$A:$A,Tabella2[[#This Row],[code]])</f>
        <v>0</v>
      </c>
      <c r="AR12" s="24">
        <f>SUMIF('CCM-M'!$A:$A,Tabella2[[#This Row],[code]],'CCM-M'!$L:$L)</f>
        <v>0</v>
      </c>
      <c r="AS12" s="24">
        <f t="shared" si="0"/>
        <v>11</v>
      </c>
      <c r="AT12" s="24">
        <f t="shared" si="1"/>
        <v>202</v>
      </c>
    </row>
    <row r="13" spans="1:46" x14ac:dyDescent="0.35">
      <c r="A13" s="19">
        <v>4</v>
      </c>
      <c r="B13" t="s">
        <v>27</v>
      </c>
      <c r="C13">
        <f>COUNTIF('E-F'!$A:$A,Tabella2[[#This Row],[code]])</f>
        <v>1</v>
      </c>
      <c r="D13">
        <f>SUMIF('E-F'!$A:$A,Tabella2[[#This Row],[code]],'E-F'!$L:$L)</f>
        <v>5</v>
      </c>
      <c r="E13">
        <f>COUNTIF('E-M'!A:A,Tabella2[[#This Row],[code]])</f>
        <v>5</v>
      </c>
      <c r="F13">
        <f>SUMIF('E-M'!$A:$A,Tabella2[[#This Row],[code]],'E-M'!$L:$L)</f>
        <v>59</v>
      </c>
      <c r="G13">
        <f>COUNTIF('R-F'!A:A,Tabella2[[#This Row],[code]])</f>
        <v>3</v>
      </c>
      <c r="H13">
        <f>SUMIF('R-F'!$A:$A,Tabella2[[#This Row],[code]],'R-F'!$L:$L)</f>
        <v>46</v>
      </c>
      <c r="I13">
        <f>COUNTIF('R-M '!A:A,Tabella2[[#This Row],[code]])</f>
        <v>4</v>
      </c>
      <c r="J13">
        <f>SUMIF('R-M '!$A:$A,Tabella2[[#This Row],[code]],'R-M '!$L:$L)</f>
        <v>61</v>
      </c>
      <c r="K13" s="24">
        <f>COUNTIF('C-F'!$A:$A,Tabella2[[#This Row],[code]])</f>
        <v>5</v>
      </c>
      <c r="L13" s="24">
        <f>SUMIF('C-F'!$A:$A,Tabella2[[#This Row],[code]],'C-F'!$L:$L)</f>
        <v>87</v>
      </c>
      <c r="M13" s="24">
        <f>COUNTIF('C-M'!$A:$A,Tabella2[[#This Row],[code]])</f>
        <v>5</v>
      </c>
      <c r="N13" s="24">
        <f>SUMIF('C-M'!$A:$A,Tabella2[[#This Row],[code]],'C-M'!$L:$L)</f>
        <v>107</v>
      </c>
      <c r="O13" s="24">
        <f>COUNTIF('A-F'!$A:$A,Tabella2[[#This Row],[code]])</f>
        <v>0</v>
      </c>
      <c r="P13" s="24">
        <f>SUMIF('A-F'!$A:$A,Tabella2[[#This Row],[code]],'A-F'!$L:$L)</f>
        <v>0</v>
      </c>
      <c r="Q13" s="24">
        <f>COUNTIF('A-M'!$A:$A,Tabella2[[#This Row],[code]])</f>
        <v>3</v>
      </c>
      <c r="R13" s="24">
        <f>SUMIF('A-M'!$A:$A,Tabella2[[#This Row],[code]],'A-M'!$L:$L)</f>
        <v>21</v>
      </c>
      <c r="S13" s="24">
        <f>COUNTIF('J-F'!$A:$A,Tabella2[[#This Row],[code]])</f>
        <v>0</v>
      </c>
      <c r="T13" s="24">
        <f>SUMIF('J-F'!$A:$A,Tabella2[[#This Row],[code]],'J-F'!$L:$L)</f>
        <v>0</v>
      </c>
      <c r="U13" s="24">
        <f>COUNTIF('J-M'!$A:$A,Tabella2[[#This Row],[code]])</f>
        <v>0</v>
      </c>
      <c r="V13" s="24">
        <f>SUMIF('J-M'!$A:$A,Tabella2[[#This Row],[code]],'J-M'!$L:$L)</f>
        <v>0</v>
      </c>
      <c r="W13">
        <f>COUNTIF('S-F'!$A:$A,Tabella2[[#This Row],[code]])</f>
        <v>2</v>
      </c>
      <c r="X13">
        <f>SUMIF('S-F'!$A:$A,Tabella2[[#This Row],[code]],'S-F'!$L:$L)</f>
        <v>10</v>
      </c>
      <c r="Y13">
        <f>COUNTIF('S-M'!$A:$A,Tabella2[[#This Row],[code]])</f>
        <v>2</v>
      </c>
      <c r="Z13">
        <f>SUMIF('S-M'!$A:$A,Tabella2[[#This Row],[code]],'S-M'!$L:$L)</f>
        <v>27</v>
      </c>
      <c r="AA13">
        <f>COUNTIF('AA-F'!$A:$A,Tabella2[[#This Row],[code]])</f>
        <v>0</v>
      </c>
      <c r="AB13">
        <f>SUMIF('AA-F'!$A:$A,Tabella2[[#This Row],[code]],'AA-F'!$L:$L)</f>
        <v>0</v>
      </c>
      <c r="AC13">
        <f>COUNTIF('AA-M'!$A:$A,Tabella2[[#This Row],[code]])</f>
        <v>0</v>
      </c>
      <c r="AD13">
        <f>SUMIF('AA-M'!$A:$A,Tabella2[[#This Row],[code]],'AA-M'!$L:$L)</f>
        <v>0</v>
      </c>
      <c r="AE13" s="24">
        <f>COUNTIF('AB-F'!$A:$A,Tabella2[[#This Row],[code]])</f>
        <v>0</v>
      </c>
      <c r="AF13" s="24">
        <f>SUMIF('AB-F'!$A:$A,Tabella2[[#This Row],[code]],'AB-F'!$L:$L)</f>
        <v>0</v>
      </c>
      <c r="AG13" s="24">
        <f>COUNTIF('AB-M'!$A:$A,Tabella2[[#This Row],[code]])</f>
        <v>2</v>
      </c>
      <c r="AH13" s="24">
        <f>SUMIF('AB-M'!$A:$A,Tabella2[[#This Row],[code]],'AB-M'!$L:$L)</f>
        <v>12</v>
      </c>
      <c r="AI13" s="24">
        <f>COUNTIF('V-F'!$A:$A,Tabella2[[#This Row],[code]])</f>
        <v>0</v>
      </c>
      <c r="AJ13" s="24">
        <f>SUMIF('V-F'!$A:$A,Tabella2[[#This Row],[code]],'V-F'!$L:$L)</f>
        <v>0</v>
      </c>
      <c r="AK13" s="24">
        <f>COUNTIF('V-M'!$A:$A,Tabella2[[#This Row],[code]])</f>
        <v>5</v>
      </c>
      <c r="AL13" s="24">
        <f>SUMIF('V-M'!$A:$A,Tabella2[[#This Row],[code]],'V-M'!$L:$L)</f>
        <v>97</v>
      </c>
      <c r="AM13" s="24">
        <f>COUNTIF('CCA-F'!$A:$A,Tabella2[[#This Row],[code]])</f>
        <v>0</v>
      </c>
      <c r="AN13" s="24">
        <f>SUMIF('CCA-F'!$A:$A,Tabella2[[#This Row],[code]],'CCA-F'!$L:$L)</f>
        <v>0</v>
      </c>
      <c r="AO13" s="24">
        <f>COUNTIF('CCA-M'!$A:$A,Tabella2[[#This Row],[code]])</f>
        <v>0</v>
      </c>
      <c r="AP13" s="24">
        <f>SUMIF('CCA-M'!$A:$A,Tabella2[[#This Row],[code]],'CCA-M'!$L:$L)</f>
        <v>0</v>
      </c>
      <c r="AQ13" s="24">
        <f>COUNTIF('CCM-M'!$A:$A,Tabella2[[#This Row],[code]])</f>
        <v>0</v>
      </c>
      <c r="AR13" s="24">
        <f>SUMIF('CCM-M'!$A:$A,Tabella2[[#This Row],[code]],'CCM-M'!$L:$L)</f>
        <v>0</v>
      </c>
      <c r="AS13" s="24">
        <f t="shared" si="0"/>
        <v>37</v>
      </c>
      <c r="AT13" s="24">
        <f t="shared" si="1"/>
        <v>532</v>
      </c>
    </row>
    <row r="14" spans="1:46" x14ac:dyDescent="0.35">
      <c r="A14" s="19">
        <v>112</v>
      </c>
      <c r="B14" t="s">
        <v>33</v>
      </c>
      <c r="C14">
        <f>COUNTIF('E-F'!$A:$A,Tabella2[[#This Row],[code]])</f>
        <v>5</v>
      </c>
      <c r="D14">
        <f>SUMIF('E-F'!$A:$A,Tabella2[[#This Row],[code]],'E-F'!$L:$L)</f>
        <v>109</v>
      </c>
      <c r="E14">
        <f>COUNTIF('E-M'!A:A,Tabella2[[#This Row],[code]])</f>
        <v>3</v>
      </c>
      <c r="F14">
        <f>SUMIF('E-M'!$A:$A,Tabella2[[#This Row],[code]],'E-M'!$L:$L)</f>
        <v>47</v>
      </c>
      <c r="G14">
        <f>COUNTIF('R-F'!A:A,Tabella2[[#This Row],[code]])</f>
        <v>8</v>
      </c>
      <c r="H14">
        <f>SUMIF('R-F'!$A:$A,Tabella2[[#This Row],[code]],'R-F'!$L:$L)</f>
        <v>106</v>
      </c>
      <c r="I14">
        <f>COUNTIF('R-M '!A:A,Tabella2[[#This Row],[code]])</f>
        <v>4</v>
      </c>
      <c r="J14">
        <f>SUMIF('R-M '!$A:$A,Tabella2[[#This Row],[code]],'R-M '!$L:$L)</f>
        <v>30</v>
      </c>
      <c r="K14" s="24">
        <f>COUNTIF('C-F'!$A:$A,Tabella2[[#This Row],[code]])</f>
        <v>6</v>
      </c>
      <c r="L14" s="24">
        <f>SUMIF('C-F'!$A:$A,Tabella2[[#This Row],[code]],'C-F'!$L:$L)</f>
        <v>122</v>
      </c>
      <c r="M14" s="24">
        <f>COUNTIF('C-M'!$A:$A,Tabella2[[#This Row],[code]])</f>
        <v>4</v>
      </c>
      <c r="N14" s="24">
        <f>SUMIF('C-M'!$A:$A,Tabella2[[#This Row],[code]],'C-M'!$L:$L)</f>
        <v>80</v>
      </c>
      <c r="O14" s="24">
        <f>COUNTIF('A-F'!$A:$A,Tabella2[[#This Row],[code]])</f>
        <v>1</v>
      </c>
      <c r="P14" s="24">
        <f>SUMIF('A-F'!$A:$A,Tabella2[[#This Row],[code]],'A-F'!$L:$L)</f>
        <v>11</v>
      </c>
      <c r="Q14" s="24">
        <f>COUNTIF('A-M'!$A:$A,Tabella2[[#This Row],[code]])</f>
        <v>1</v>
      </c>
      <c r="R14" s="24">
        <f>SUMIF('A-M'!$A:$A,Tabella2[[#This Row],[code]],'A-M'!$L:$L)</f>
        <v>20</v>
      </c>
      <c r="S14" s="24">
        <f>COUNTIF('J-F'!$A:$A,Tabella2[[#This Row],[code]])</f>
        <v>1</v>
      </c>
      <c r="T14" s="24">
        <f>SUMIF('J-F'!$A:$A,Tabella2[[#This Row],[code]],'J-F'!$L:$L)</f>
        <v>20</v>
      </c>
      <c r="U14" s="24">
        <f>COUNTIF('J-M'!$A:$A,Tabella2[[#This Row],[code]])</f>
        <v>1</v>
      </c>
      <c r="V14" s="24">
        <f>SUMIF('J-M'!$A:$A,Tabella2[[#This Row],[code]],'J-M'!$L:$L)</f>
        <v>8</v>
      </c>
      <c r="W14">
        <f>COUNTIF('S-F'!$A:$A,Tabella2[[#This Row],[code]])</f>
        <v>2</v>
      </c>
      <c r="X14">
        <f>SUMIF('S-F'!$A:$A,Tabella2[[#This Row],[code]],'S-F'!$L:$L)</f>
        <v>22</v>
      </c>
      <c r="Y14">
        <f>COUNTIF('S-M'!$A:$A,Tabella2[[#This Row],[code]])</f>
        <v>2</v>
      </c>
      <c r="Z14">
        <f>SUMIF('S-M'!$A:$A,Tabella2[[#This Row],[code]],'S-M'!$L:$L)</f>
        <v>43</v>
      </c>
      <c r="AA14">
        <f>COUNTIF('AA-F'!$A:$A,Tabella2[[#This Row],[code]])</f>
        <v>1</v>
      </c>
      <c r="AB14">
        <f>SUMIF('AA-F'!$A:$A,Tabella2[[#This Row],[code]],'AA-F'!$L:$L)</f>
        <v>5</v>
      </c>
      <c r="AC14">
        <f>COUNTIF('AA-M'!$A:$A,Tabella2[[#This Row],[code]])</f>
        <v>2</v>
      </c>
      <c r="AD14">
        <f>SUMIF('AA-M'!$A:$A,Tabella2[[#This Row],[code]],'AA-M'!$L:$L)</f>
        <v>10</v>
      </c>
      <c r="AE14" s="24">
        <f>COUNTIF('AB-F'!$A:$A,Tabella2[[#This Row],[code]])</f>
        <v>1</v>
      </c>
      <c r="AF14" s="24">
        <f>SUMIF('AB-F'!$A:$A,Tabella2[[#This Row],[code]],'AB-F'!$L:$L)</f>
        <v>17</v>
      </c>
      <c r="AG14" s="24">
        <f>COUNTIF('AB-M'!$A:$A,Tabella2[[#This Row],[code]])</f>
        <v>4</v>
      </c>
      <c r="AH14" s="24">
        <f>SUMIF('AB-M'!$A:$A,Tabella2[[#This Row],[code]],'AB-M'!$L:$L)</f>
        <v>99</v>
      </c>
      <c r="AI14" s="24">
        <f>COUNTIF('V-F'!$A:$A,Tabella2[[#This Row],[code]])</f>
        <v>0</v>
      </c>
      <c r="AJ14" s="24">
        <f>SUMIF('V-F'!$A:$A,Tabella2[[#This Row],[code]],'V-F'!$L:$L)</f>
        <v>0</v>
      </c>
      <c r="AK14" s="24">
        <f>COUNTIF('V-M'!$A:$A,Tabella2[[#This Row],[code]])</f>
        <v>1</v>
      </c>
      <c r="AL14" s="24">
        <f>SUMIF('V-M'!$A:$A,Tabella2[[#This Row],[code]],'V-M'!$L:$L)</f>
        <v>25</v>
      </c>
      <c r="AM14" s="24">
        <f>COUNTIF('CCA-F'!$A:$A,Tabella2[[#This Row],[code]])</f>
        <v>14</v>
      </c>
      <c r="AN14" s="24">
        <f>SUMIF('CCA-F'!$A:$A,Tabella2[[#This Row],[code]],'CCA-F'!$L:$L)</f>
        <v>203</v>
      </c>
      <c r="AO14" s="24">
        <f>COUNTIF('CCA-M'!$A:$A,Tabella2[[#This Row],[code]])</f>
        <v>6</v>
      </c>
      <c r="AP14" s="24">
        <f>SUMIF('CCA-M'!$A:$A,Tabella2[[#This Row],[code]],'CCA-M'!$L:$L)</f>
        <v>46</v>
      </c>
      <c r="AQ14" s="24">
        <f>COUNTIF('CCM-M'!$A:$A,Tabella2[[#This Row],[code]])</f>
        <v>6</v>
      </c>
      <c r="AR14" s="24">
        <f>SUMIF('CCM-M'!$A:$A,Tabella2[[#This Row],[code]],'CCM-M'!$L:$L)</f>
        <v>83</v>
      </c>
      <c r="AS14" s="24">
        <f t="shared" si="0"/>
        <v>73</v>
      </c>
      <c r="AT14" s="24">
        <f t="shared" si="1"/>
        <v>1106</v>
      </c>
    </row>
    <row r="15" spans="1:46" x14ac:dyDescent="0.35">
      <c r="A15" s="19">
        <v>145</v>
      </c>
      <c r="B15" t="s">
        <v>55</v>
      </c>
      <c r="C15">
        <f>COUNTIF('E-F'!$A:$A,Tabella2[[#This Row],[code]])</f>
        <v>0</v>
      </c>
      <c r="D15">
        <f>SUMIF('E-F'!$A:$A,Tabella2[[#This Row],[code]],'E-F'!$L:$L)</f>
        <v>0</v>
      </c>
      <c r="E15">
        <f>COUNTIF('E-M'!A:A,Tabella2[[#This Row],[code]])</f>
        <v>0</v>
      </c>
      <c r="F15">
        <f>SUMIF('E-M'!$A:$A,Tabella2[[#This Row],[code]],'E-M'!$L:$L)</f>
        <v>0</v>
      </c>
      <c r="G15">
        <f>COUNTIF('R-F'!A:A,Tabella2[[#This Row],[code]])</f>
        <v>0</v>
      </c>
      <c r="H15">
        <f>SUMIF('R-F'!$A:$A,Tabella2[[#This Row],[code]],'R-F'!$L:$L)</f>
        <v>0</v>
      </c>
      <c r="I15">
        <f>COUNTIF('R-M '!A:A,Tabella2[[#This Row],[code]])</f>
        <v>0</v>
      </c>
      <c r="J15">
        <f>SUMIF('R-M '!$A:$A,Tabella2[[#This Row],[code]],'R-M '!$L:$L)</f>
        <v>0</v>
      </c>
      <c r="K15" s="24">
        <f>COUNTIF('C-F'!$A:$A,Tabella2[[#This Row],[code]])</f>
        <v>0</v>
      </c>
      <c r="L15" s="24">
        <f>SUMIF('C-F'!$A:$A,Tabella2[[#This Row],[code]],'C-F'!$L:$L)</f>
        <v>0</v>
      </c>
      <c r="M15" s="24">
        <f>COUNTIF('C-M'!$A:$A,Tabella2[[#This Row],[code]])</f>
        <v>0</v>
      </c>
      <c r="N15" s="24">
        <f>SUMIF('C-M'!$A:$A,Tabella2[[#This Row],[code]],'C-M'!$L:$L)</f>
        <v>0</v>
      </c>
      <c r="O15" s="24">
        <f>COUNTIF('A-F'!$A:$A,Tabella2[[#This Row],[code]])</f>
        <v>1</v>
      </c>
      <c r="P15" s="24">
        <f>SUMIF('A-F'!$A:$A,Tabella2[[#This Row],[code]],'A-F'!$L:$L)</f>
        <v>17</v>
      </c>
      <c r="Q15" s="24">
        <f>COUNTIF('A-M'!$A:$A,Tabella2[[#This Row],[code]])</f>
        <v>0</v>
      </c>
      <c r="R15" s="24">
        <f>SUMIF('A-M'!$A:$A,Tabella2[[#This Row],[code]],'A-M'!$L:$L)</f>
        <v>0</v>
      </c>
      <c r="S15" s="24">
        <f>COUNTIF('J-F'!$A:$A,Tabella2[[#This Row],[code]])</f>
        <v>0</v>
      </c>
      <c r="T15" s="24">
        <f>SUMIF('J-F'!$A:$A,Tabella2[[#This Row],[code]],'J-F'!$L:$L)</f>
        <v>0</v>
      </c>
      <c r="U15" s="24">
        <f>COUNTIF('J-M'!$A:$A,Tabella2[[#This Row],[code]])</f>
        <v>0</v>
      </c>
      <c r="V15" s="24">
        <f>SUMIF('J-M'!$A:$A,Tabella2[[#This Row],[code]],'J-M'!$L:$L)</f>
        <v>0</v>
      </c>
      <c r="W15">
        <f>COUNTIF('S-F'!$A:$A,Tabella2[[#This Row],[code]])</f>
        <v>0</v>
      </c>
      <c r="X15">
        <f>SUMIF('S-F'!$A:$A,Tabella2[[#This Row],[code]],'S-F'!$L:$L)</f>
        <v>0</v>
      </c>
      <c r="Y15">
        <f>COUNTIF('S-M'!$A:$A,Tabella2[[#This Row],[code]])</f>
        <v>0</v>
      </c>
      <c r="Z15">
        <f>SUMIF('S-M'!$A:$A,Tabella2[[#This Row],[code]],'S-M'!$L:$L)</f>
        <v>0</v>
      </c>
      <c r="AA15">
        <f>COUNTIF('AA-F'!$A:$A,Tabella2[[#This Row],[code]])</f>
        <v>0</v>
      </c>
      <c r="AB15">
        <f>SUMIF('AA-F'!$A:$A,Tabella2[[#This Row],[code]],'AA-F'!$L:$L)</f>
        <v>0</v>
      </c>
      <c r="AC15">
        <f>COUNTIF('AA-M'!$A:$A,Tabella2[[#This Row],[code]])</f>
        <v>0</v>
      </c>
      <c r="AD15">
        <f>SUMIF('AA-M'!$A:$A,Tabella2[[#This Row],[code]],'AA-M'!$L:$L)</f>
        <v>0</v>
      </c>
      <c r="AE15" s="24">
        <f>COUNTIF('AB-F'!$A:$A,Tabella2[[#This Row],[code]])</f>
        <v>0</v>
      </c>
      <c r="AF15" s="24">
        <f>SUMIF('AB-F'!$A:$A,Tabella2[[#This Row],[code]],'AB-F'!$L:$L)</f>
        <v>0</v>
      </c>
      <c r="AG15" s="24">
        <f>COUNTIF('AB-M'!$A:$A,Tabella2[[#This Row],[code]])</f>
        <v>0</v>
      </c>
      <c r="AH15" s="24">
        <f>SUMIF('AB-M'!$A:$A,Tabella2[[#This Row],[code]],'AB-M'!$L:$L)</f>
        <v>0</v>
      </c>
      <c r="AI15" s="24">
        <f>COUNTIF('V-F'!$A:$A,Tabella2[[#This Row],[code]])</f>
        <v>0</v>
      </c>
      <c r="AJ15" s="24">
        <f>SUMIF('V-F'!$A:$A,Tabella2[[#This Row],[code]],'V-F'!$L:$L)</f>
        <v>0</v>
      </c>
      <c r="AK15" s="24">
        <f>COUNTIF('V-M'!$A:$A,Tabella2[[#This Row],[code]])</f>
        <v>0</v>
      </c>
      <c r="AL15" s="24">
        <f>SUMIF('V-M'!$A:$A,Tabella2[[#This Row],[code]],'V-M'!$L:$L)</f>
        <v>0</v>
      </c>
      <c r="AM15" s="24">
        <f>COUNTIF('CCA-F'!$A:$A,Tabella2[[#This Row],[code]])</f>
        <v>0</v>
      </c>
      <c r="AN15" s="24">
        <f>SUMIF('CCA-F'!$A:$A,Tabella2[[#This Row],[code]],'CCA-F'!$L:$L)</f>
        <v>0</v>
      </c>
      <c r="AO15" s="24">
        <f>COUNTIF('CCA-M'!$A:$A,Tabella2[[#This Row],[code]])</f>
        <v>1</v>
      </c>
      <c r="AP15" s="24">
        <f>SUMIF('CCA-M'!$A:$A,Tabella2[[#This Row],[code]],'CCA-M'!$L:$L)</f>
        <v>5</v>
      </c>
      <c r="AQ15" s="24">
        <f>COUNTIF('CCM-M'!$A:$A,Tabella2[[#This Row],[code]])</f>
        <v>1</v>
      </c>
      <c r="AR15" s="24">
        <f>SUMIF('CCM-M'!$A:$A,Tabella2[[#This Row],[code]],'CCM-M'!$L:$L)</f>
        <v>5</v>
      </c>
      <c r="AS15" s="24">
        <f t="shared" si="0"/>
        <v>3</v>
      </c>
      <c r="AT15" s="24">
        <f t="shared" si="1"/>
        <v>27</v>
      </c>
    </row>
    <row r="16" spans="1:46" x14ac:dyDescent="0.35">
      <c r="A16" s="19">
        <v>31</v>
      </c>
      <c r="B16" t="s">
        <v>40</v>
      </c>
      <c r="C16">
        <f>COUNTIF('E-F'!$A:$A,Tabella2[[#This Row],[code]])</f>
        <v>0</v>
      </c>
      <c r="D16">
        <f>SUMIF('E-F'!$A:$A,Tabella2[[#This Row],[code]],'E-F'!$L:$L)</f>
        <v>0</v>
      </c>
      <c r="E16">
        <f>COUNTIF('E-M'!A:A,Tabella2[[#This Row],[code]])</f>
        <v>3</v>
      </c>
      <c r="F16">
        <f>SUMIF('E-M'!$A:$A,Tabella2[[#This Row],[code]],'E-M'!$L:$L)</f>
        <v>19</v>
      </c>
      <c r="G16">
        <f>COUNTIF('R-F'!A:A,Tabella2[[#This Row],[code]])</f>
        <v>1</v>
      </c>
      <c r="H16">
        <f>SUMIF('R-F'!$A:$A,Tabella2[[#This Row],[code]],'R-F'!$L:$L)</f>
        <v>35</v>
      </c>
      <c r="I16">
        <f>COUNTIF('R-M '!A:A,Tabella2[[#This Row],[code]])</f>
        <v>1</v>
      </c>
      <c r="J16">
        <f>SUMIF('R-M '!$A:$A,Tabella2[[#This Row],[code]],'R-M '!$L:$L)</f>
        <v>24</v>
      </c>
      <c r="K16" s="24">
        <f>COUNTIF('C-F'!$A:$A,Tabella2[[#This Row],[code]])</f>
        <v>4</v>
      </c>
      <c r="L16" s="24">
        <f>SUMIF('C-F'!$A:$A,Tabella2[[#This Row],[code]],'C-F'!$L:$L)</f>
        <v>44</v>
      </c>
      <c r="M16" s="24">
        <f>COUNTIF('C-M'!$A:$A,Tabella2[[#This Row],[code]])</f>
        <v>3</v>
      </c>
      <c r="N16" s="24">
        <f>SUMIF('C-M'!$A:$A,Tabella2[[#This Row],[code]],'C-M'!$L:$L)</f>
        <v>20</v>
      </c>
      <c r="O16" s="24">
        <f>COUNTIF('A-F'!$A:$A,Tabella2[[#This Row],[code]])</f>
        <v>0</v>
      </c>
      <c r="P16" s="24">
        <f>SUMIF('A-F'!$A:$A,Tabella2[[#This Row],[code]],'A-F'!$L:$L)</f>
        <v>0</v>
      </c>
      <c r="Q16" s="24">
        <f>COUNTIF('A-M'!$A:$A,Tabella2[[#This Row],[code]])</f>
        <v>0</v>
      </c>
      <c r="R16" s="24">
        <f>SUMIF('A-M'!$A:$A,Tabella2[[#This Row],[code]],'A-M'!$L:$L)</f>
        <v>0</v>
      </c>
      <c r="S16" s="24">
        <f>COUNTIF('J-F'!$A:$A,Tabella2[[#This Row],[code]])</f>
        <v>0</v>
      </c>
      <c r="T16" s="24">
        <f>SUMIF('J-F'!$A:$A,Tabella2[[#This Row],[code]],'J-F'!$L:$L)</f>
        <v>0</v>
      </c>
      <c r="U16" s="24">
        <f>COUNTIF('J-M'!$A:$A,Tabella2[[#This Row],[code]])</f>
        <v>0</v>
      </c>
      <c r="V16" s="24">
        <f>SUMIF('J-M'!$A:$A,Tabella2[[#This Row],[code]],'J-M'!$L:$L)</f>
        <v>0</v>
      </c>
      <c r="W16">
        <f>COUNTIF('S-F'!$A:$A,Tabella2[[#This Row],[code]])</f>
        <v>0</v>
      </c>
      <c r="X16">
        <f>SUMIF('S-F'!$A:$A,Tabella2[[#This Row],[code]],'S-F'!$L:$L)</f>
        <v>0</v>
      </c>
      <c r="Y16">
        <f>COUNTIF('S-M'!$A:$A,Tabella2[[#This Row],[code]])</f>
        <v>1</v>
      </c>
      <c r="Z16">
        <f>SUMIF('S-M'!$A:$A,Tabella2[[#This Row],[code]],'S-M'!$L:$L)</f>
        <v>15</v>
      </c>
      <c r="AA16">
        <f>COUNTIF('AA-F'!$A:$A,Tabella2[[#This Row],[code]])</f>
        <v>0</v>
      </c>
      <c r="AB16">
        <f>SUMIF('AA-F'!$A:$A,Tabella2[[#This Row],[code]],'AA-F'!$L:$L)</f>
        <v>0</v>
      </c>
      <c r="AC16">
        <f>COUNTIF('AA-M'!$A:$A,Tabella2[[#This Row],[code]])</f>
        <v>1</v>
      </c>
      <c r="AD16">
        <f>SUMIF('AA-M'!$A:$A,Tabella2[[#This Row],[code]],'AA-M'!$L:$L)</f>
        <v>5</v>
      </c>
      <c r="AE16" s="24">
        <f>COUNTIF('AB-F'!$A:$A,Tabella2[[#This Row],[code]])</f>
        <v>0</v>
      </c>
      <c r="AF16" s="24">
        <f>SUMIF('AB-F'!$A:$A,Tabella2[[#This Row],[code]],'AB-F'!$L:$L)</f>
        <v>0</v>
      </c>
      <c r="AG16" s="24">
        <f>COUNTIF('AB-M'!$A:$A,Tabella2[[#This Row],[code]])</f>
        <v>2</v>
      </c>
      <c r="AH16" s="24">
        <f>SUMIF('AB-M'!$A:$A,Tabella2[[#This Row],[code]],'AB-M'!$L:$L)</f>
        <v>16</v>
      </c>
      <c r="AI16" s="24">
        <f>COUNTIF('V-F'!$A:$A,Tabella2[[#This Row],[code]])</f>
        <v>0</v>
      </c>
      <c r="AJ16" s="24">
        <f>SUMIF('V-F'!$A:$A,Tabella2[[#This Row],[code]],'V-F'!$L:$L)</f>
        <v>0</v>
      </c>
      <c r="AK16" s="24">
        <f>COUNTIF('V-M'!$A:$A,Tabella2[[#This Row],[code]])</f>
        <v>1</v>
      </c>
      <c r="AL16" s="24">
        <f>SUMIF('V-M'!$A:$A,Tabella2[[#This Row],[code]],'V-M'!$L:$L)</f>
        <v>18</v>
      </c>
      <c r="AM16" s="24">
        <f>COUNTIF('CCA-F'!$A:$A,Tabella2[[#This Row],[code]])</f>
        <v>2</v>
      </c>
      <c r="AN16" s="24">
        <f>SUMIF('CCA-F'!$A:$A,Tabella2[[#This Row],[code]],'CCA-F'!$L:$L)</f>
        <v>17</v>
      </c>
      <c r="AO16" s="24">
        <f>COUNTIF('CCA-M'!$A:$A,Tabella2[[#This Row],[code]])</f>
        <v>0</v>
      </c>
      <c r="AP16" s="24">
        <f>SUMIF('CCA-M'!$A:$A,Tabella2[[#This Row],[code]],'CCA-M'!$L:$L)</f>
        <v>0</v>
      </c>
      <c r="AQ16" s="24">
        <f>COUNTIF('CCM-M'!$A:$A,Tabella2[[#This Row],[code]])</f>
        <v>4</v>
      </c>
      <c r="AR16" s="24">
        <f>SUMIF('CCM-M'!$A:$A,Tabella2[[#This Row],[code]],'CCM-M'!$L:$L)</f>
        <v>55</v>
      </c>
      <c r="AS16" s="24">
        <f t="shared" si="0"/>
        <v>23</v>
      </c>
      <c r="AT16" s="24">
        <f t="shared" si="1"/>
        <v>268</v>
      </c>
    </row>
    <row r="17" spans="1:46" x14ac:dyDescent="0.35">
      <c r="A17" s="19">
        <v>298</v>
      </c>
      <c r="B17" t="s">
        <v>35</v>
      </c>
      <c r="C17">
        <f>COUNTIF('E-F'!$A:$A,Tabella2[[#This Row],[code]])</f>
        <v>0</v>
      </c>
      <c r="D17">
        <f>SUMIF('E-F'!$A:$A,Tabella2[[#This Row],[code]],'E-F'!$L:$L)</f>
        <v>0</v>
      </c>
      <c r="E17">
        <f>COUNTIF('E-M'!A:A,Tabella2[[#This Row],[code]])</f>
        <v>2</v>
      </c>
      <c r="F17">
        <f>SUMIF('E-M'!$A:$A,Tabella2[[#This Row],[code]],'E-M'!$L:$L)</f>
        <v>37</v>
      </c>
      <c r="G17">
        <f>COUNTIF('R-F'!A:A,Tabella2[[#This Row],[code]])</f>
        <v>0</v>
      </c>
      <c r="H17">
        <f>SUMIF('R-F'!$A:$A,Tabella2[[#This Row],[code]],'R-F'!$L:$L)</f>
        <v>0</v>
      </c>
      <c r="I17">
        <f>COUNTIF('R-M '!A:A,Tabella2[[#This Row],[code]])</f>
        <v>4</v>
      </c>
      <c r="J17">
        <f>SUMIF('R-M '!$A:$A,Tabella2[[#This Row],[code]],'R-M '!$L:$L)</f>
        <v>30</v>
      </c>
      <c r="K17" s="24">
        <f>COUNTIF('C-F'!$A:$A,Tabella2[[#This Row],[code]])</f>
        <v>0</v>
      </c>
      <c r="L17" s="24">
        <f>SUMIF('C-F'!$A:$A,Tabella2[[#This Row],[code]],'C-F'!$L:$L)</f>
        <v>0</v>
      </c>
      <c r="M17" s="24">
        <f>COUNTIF('C-M'!$A:$A,Tabella2[[#This Row],[code]])</f>
        <v>2</v>
      </c>
      <c r="N17" s="24">
        <f>SUMIF('C-M'!$A:$A,Tabella2[[#This Row],[code]],'C-M'!$L:$L)</f>
        <v>30</v>
      </c>
      <c r="O17" s="24">
        <f>COUNTIF('A-F'!$A:$A,Tabella2[[#This Row],[code]])</f>
        <v>0</v>
      </c>
      <c r="P17" s="24">
        <f>SUMIF('A-F'!$A:$A,Tabella2[[#This Row],[code]],'A-F'!$L:$L)</f>
        <v>0</v>
      </c>
      <c r="Q17" s="24">
        <f>COUNTIF('A-M'!$A:$A,Tabella2[[#This Row],[code]])</f>
        <v>0</v>
      </c>
      <c r="R17" s="24">
        <f>SUMIF('A-M'!$A:$A,Tabella2[[#This Row],[code]],'A-M'!$L:$L)</f>
        <v>0</v>
      </c>
      <c r="S17" s="24">
        <f>COUNTIF('J-F'!$A:$A,Tabella2[[#This Row],[code]])</f>
        <v>0</v>
      </c>
      <c r="T17" s="24">
        <f>SUMIF('J-F'!$A:$A,Tabella2[[#This Row],[code]],'J-F'!$L:$L)</f>
        <v>0</v>
      </c>
      <c r="U17" s="24">
        <f>COUNTIF('J-M'!$A:$A,Tabella2[[#This Row],[code]])</f>
        <v>0</v>
      </c>
      <c r="V17" s="24">
        <f>SUMIF('J-M'!$A:$A,Tabella2[[#This Row],[code]],'J-M'!$L:$L)</f>
        <v>0</v>
      </c>
      <c r="W17">
        <f>COUNTIF('S-F'!$A:$A,Tabella2[[#This Row],[code]])</f>
        <v>1</v>
      </c>
      <c r="X17">
        <f>SUMIF('S-F'!$A:$A,Tabella2[[#This Row],[code]],'S-F'!$L:$L)</f>
        <v>17</v>
      </c>
      <c r="Y17">
        <f>COUNTIF('S-M'!$A:$A,Tabella2[[#This Row],[code]])</f>
        <v>0</v>
      </c>
      <c r="Z17">
        <f>SUMIF('S-M'!$A:$A,Tabella2[[#This Row],[code]],'S-M'!$L:$L)</f>
        <v>0</v>
      </c>
      <c r="AA17">
        <f>COUNTIF('AA-F'!$A:$A,Tabella2[[#This Row],[code]])</f>
        <v>0</v>
      </c>
      <c r="AB17">
        <f>SUMIF('AA-F'!$A:$A,Tabella2[[#This Row],[code]],'AA-F'!$L:$L)</f>
        <v>0</v>
      </c>
      <c r="AC17">
        <f>COUNTIF('AA-M'!$A:$A,Tabella2[[#This Row],[code]])</f>
        <v>0</v>
      </c>
      <c r="AD17">
        <f>SUMIF('AA-M'!$A:$A,Tabella2[[#This Row],[code]],'AA-M'!$L:$L)</f>
        <v>0</v>
      </c>
      <c r="AE17" s="24">
        <f>COUNTIF('AB-F'!$A:$A,Tabella2[[#This Row],[code]])</f>
        <v>0</v>
      </c>
      <c r="AF17" s="24">
        <f>SUMIF('AB-F'!$A:$A,Tabella2[[#This Row],[code]],'AB-F'!$L:$L)</f>
        <v>0</v>
      </c>
      <c r="AG17" s="24">
        <f>COUNTIF('AB-M'!$A:$A,Tabella2[[#This Row],[code]])</f>
        <v>2</v>
      </c>
      <c r="AH17" s="24">
        <f>SUMIF('AB-M'!$A:$A,Tabella2[[#This Row],[code]],'AB-M'!$L:$L)</f>
        <v>46</v>
      </c>
      <c r="AI17" s="24">
        <f>COUNTIF('V-F'!$A:$A,Tabella2[[#This Row],[code]])</f>
        <v>0</v>
      </c>
      <c r="AJ17" s="24">
        <f>SUMIF('V-F'!$A:$A,Tabella2[[#This Row],[code]],'V-F'!$L:$L)</f>
        <v>0</v>
      </c>
      <c r="AK17" s="24">
        <f>COUNTIF('V-M'!$A:$A,Tabella2[[#This Row],[code]])</f>
        <v>2</v>
      </c>
      <c r="AL17" s="24">
        <f>SUMIF('V-M'!$A:$A,Tabella2[[#This Row],[code]],'V-M'!$L:$L)</f>
        <v>41</v>
      </c>
      <c r="AM17" s="24">
        <f>COUNTIF('CCA-F'!$A:$A,Tabella2[[#This Row],[code]])</f>
        <v>0</v>
      </c>
      <c r="AN17" s="24">
        <f>SUMIF('CCA-F'!$A:$A,Tabella2[[#This Row],[code]],'CCA-F'!$L:$L)</f>
        <v>0</v>
      </c>
      <c r="AO17" s="24">
        <f>COUNTIF('CCA-M'!$A:$A,Tabella2[[#This Row],[code]])</f>
        <v>0</v>
      </c>
      <c r="AP17" s="24">
        <f>SUMIF('CCA-M'!$A:$A,Tabella2[[#This Row],[code]],'CCA-M'!$L:$L)</f>
        <v>0</v>
      </c>
      <c r="AQ17" s="24">
        <f>COUNTIF('CCM-M'!$A:$A,Tabella2[[#This Row],[code]])</f>
        <v>0</v>
      </c>
      <c r="AR17" s="24">
        <f>SUMIF('CCM-M'!$A:$A,Tabella2[[#This Row],[code]],'CCM-M'!$L:$L)</f>
        <v>0</v>
      </c>
      <c r="AS17" s="24">
        <f t="shared" si="0"/>
        <v>13</v>
      </c>
      <c r="AT17" s="24">
        <f t="shared" si="1"/>
        <v>201</v>
      </c>
    </row>
    <row r="18" spans="1:46" x14ac:dyDescent="0.35">
      <c r="A18" s="19">
        <v>137</v>
      </c>
      <c r="B18" t="s">
        <v>76</v>
      </c>
      <c r="C18">
        <f>COUNTIF('E-F'!$A:$A,Tabella2[[#This Row],[code]])</f>
        <v>4</v>
      </c>
      <c r="D18">
        <f>SUMIF('E-F'!$A:$A,Tabella2[[#This Row],[code]],'E-F'!$L:$L)</f>
        <v>40</v>
      </c>
      <c r="E18">
        <f>COUNTIF('E-M'!A:A,Tabella2[[#This Row],[code]])</f>
        <v>3</v>
      </c>
      <c r="F18">
        <f>SUMIF('E-M'!$A:$A,Tabella2[[#This Row],[code]],'E-M'!$L:$L)</f>
        <v>75</v>
      </c>
      <c r="G18">
        <f>COUNTIF('R-F'!A:A,Tabella2[[#This Row],[code]])</f>
        <v>2</v>
      </c>
      <c r="H18">
        <f>SUMIF('R-F'!$A:$A,Tabella2[[#This Row],[code]],'R-F'!$L:$L)</f>
        <v>50</v>
      </c>
      <c r="I18">
        <f>COUNTIF('R-M '!A:A,Tabella2[[#This Row],[code]])</f>
        <v>2</v>
      </c>
      <c r="J18">
        <f>SUMIF('R-M '!$A:$A,Tabella2[[#This Row],[code]],'R-M '!$L:$L)</f>
        <v>21</v>
      </c>
      <c r="K18" s="24">
        <f>COUNTIF('C-F'!$A:$A,Tabella2[[#This Row],[code]])</f>
        <v>1</v>
      </c>
      <c r="L18" s="24">
        <f>SUMIF('C-F'!$A:$A,Tabella2[[#This Row],[code]],'C-F'!$L:$L)</f>
        <v>5</v>
      </c>
      <c r="M18" s="24">
        <f>COUNTIF('C-M'!$A:$A,Tabella2[[#This Row],[code]])</f>
        <v>2</v>
      </c>
      <c r="N18" s="24">
        <f>SUMIF('C-M'!$A:$A,Tabella2[[#This Row],[code]],'C-M'!$L:$L)</f>
        <v>10</v>
      </c>
      <c r="O18" s="24">
        <f>COUNTIF('A-F'!$A:$A,Tabella2[[#This Row],[code]])</f>
        <v>1</v>
      </c>
      <c r="P18" s="24">
        <f>SUMIF('A-F'!$A:$A,Tabella2[[#This Row],[code]],'A-F'!$L:$L)</f>
        <v>14</v>
      </c>
      <c r="Q18" s="24">
        <f>COUNTIF('A-M'!$A:$A,Tabella2[[#This Row],[code]])</f>
        <v>1</v>
      </c>
      <c r="R18" s="24">
        <f>SUMIF('A-M'!$A:$A,Tabella2[[#This Row],[code]],'A-M'!$L:$L)</f>
        <v>5</v>
      </c>
      <c r="S18" s="24">
        <f>COUNTIF('J-F'!$A:$A,Tabella2[[#This Row],[code]])</f>
        <v>0</v>
      </c>
      <c r="T18" s="24">
        <f>SUMIF('J-F'!$A:$A,Tabella2[[#This Row],[code]],'J-F'!$L:$L)</f>
        <v>0</v>
      </c>
      <c r="U18" s="24">
        <f>COUNTIF('J-M'!$A:$A,Tabella2[[#This Row],[code]])</f>
        <v>0</v>
      </c>
      <c r="V18" s="24">
        <f>SUMIF('J-M'!$A:$A,Tabella2[[#This Row],[code]],'J-M'!$L:$L)</f>
        <v>0</v>
      </c>
      <c r="W18">
        <f>COUNTIF('S-F'!$A:$A,Tabella2[[#This Row],[code]])</f>
        <v>0</v>
      </c>
      <c r="X18">
        <f>SUMIF('S-F'!$A:$A,Tabella2[[#This Row],[code]],'S-F'!$L:$L)</f>
        <v>0</v>
      </c>
      <c r="Y18">
        <f>COUNTIF('S-M'!$A:$A,Tabella2[[#This Row],[code]])</f>
        <v>1</v>
      </c>
      <c r="Z18">
        <f>SUMIF('S-M'!$A:$A,Tabella2[[#This Row],[code]],'S-M'!$L:$L)</f>
        <v>28</v>
      </c>
      <c r="AA18">
        <f>COUNTIF('AA-F'!$A:$A,Tabella2[[#This Row],[code]])</f>
        <v>0</v>
      </c>
      <c r="AB18">
        <f>SUMIF('AA-F'!$A:$A,Tabella2[[#This Row],[code]],'AA-F'!$L:$L)</f>
        <v>0</v>
      </c>
      <c r="AC18">
        <f>COUNTIF('AA-M'!$A:$A,Tabella2[[#This Row],[code]])</f>
        <v>0</v>
      </c>
      <c r="AD18">
        <f>SUMIF('AA-M'!$A:$A,Tabella2[[#This Row],[code]],'AA-M'!$L:$L)</f>
        <v>0</v>
      </c>
      <c r="AE18" s="24">
        <f>COUNTIF('AB-F'!$A:$A,Tabella2[[#This Row],[code]])</f>
        <v>0</v>
      </c>
      <c r="AF18" s="24">
        <f>SUMIF('AB-F'!$A:$A,Tabella2[[#This Row],[code]],'AB-F'!$L:$L)</f>
        <v>0</v>
      </c>
      <c r="AG18" s="24">
        <f>COUNTIF('AB-M'!$A:$A,Tabella2[[#This Row],[code]])</f>
        <v>4</v>
      </c>
      <c r="AH18" s="24">
        <f>SUMIF('AB-M'!$A:$A,Tabella2[[#This Row],[code]],'AB-M'!$L:$L)</f>
        <v>51</v>
      </c>
      <c r="AI18" s="24">
        <f>COUNTIF('V-F'!$A:$A,Tabella2[[#This Row],[code]])</f>
        <v>0</v>
      </c>
      <c r="AJ18" s="24">
        <f>SUMIF('V-F'!$A:$A,Tabella2[[#This Row],[code]],'V-F'!$L:$L)</f>
        <v>0</v>
      </c>
      <c r="AK18" s="24">
        <f>COUNTIF('V-M'!$A:$A,Tabella2[[#This Row],[code]])</f>
        <v>1</v>
      </c>
      <c r="AL18" s="24">
        <f>SUMIF('V-M'!$A:$A,Tabella2[[#This Row],[code]],'V-M'!$L:$L)</f>
        <v>14</v>
      </c>
      <c r="AM18" s="24">
        <f>COUNTIF('CCA-F'!$A:$A,Tabella2[[#This Row],[code]])</f>
        <v>5</v>
      </c>
      <c r="AN18" s="24">
        <f>SUMIF('CCA-F'!$A:$A,Tabella2[[#This Row],[code]],'CCA-F'!$L:$L)</f>
        <v>72</v>
      </c>
      <c r="AO18" s="24">
        <f>COUNTIF('CCA-M'!$A:$A,Tabella2[[#This Row],[code]])</f>
        <v>0</v>
      </c>
      <c r="AP18" s="24">
        <f>SUMIF('CCA-M'!$A:$A,Tabella2[[#This Row],[code]],'CCA-M'!$L:$L)</f>
        <v>0</v>
      </c>
      <c r="AQ18" s="24">
        <f>COUNTIF('CCM-M'!$A:$A,Tabella2[[#This Row],[code]])</f>
        <v>6</v>
      </c>
      <c r="AR18" s="24">
        <f>SUMIF('CCM-M'!$A:$A,Tabella2[[#This Row],[code]],'CCM-M'!$L:$L)</f>
        <v>57</v>
      </c>
      <c r="AS18" s="24">
        <f t="shared" si="0"/>
        <v>33</v>
      </c>
      <c r="AT18" s="24">
        <f t="shared" si="1"/>
        <v>442</v>
      </c>
    </row>
    <row r="19" spans="1:46" x14ac:dyDescent="0.35">
      <c r="A19" s="19">
        <v>73</v>
      </c>
      <c r="B19" t="s">
        <v>145</v>
      </c>
      <c r="C19">
        <f>COUNTIF('E-F'!$A:$A,Tabella2[[#This Row],[code]])</f>
        <v>0</v>
      </c>
      <c r="D19">
        <f>SUMIF('E-F'!$A:$A,Tabella2[[#This Row],[code]],'E-F'!$L:$L)</f>
        <v>0</v>
      </c>
      <c r="E19">
        <f>COUNTIF('E-M'!A:A,Tabella2[[#This Row],[code]])</f>
        <v>0</v>
      </c>
      <c r="F19">
        <f>SUMIF('E-M'!$A:$A,Tabella2[[#This Row],[code]],'E-M'!$L:$L)</f>
        <v>0</v>
      </c>
      <c r="G19">
        <f>COUNTIF('R-F'!A:A,Tabella2[[#This Row],[code]])</f>
        <v>0</v>
      </c>
      <c r="H19">
        <f>SUMIF('R-F'!$A:$A,Tabella2[[#This Row],[code]],'R-F'!$L:$L)</f>
        <v>0</v>
      </c>
      <c r="I19">
        <f>COUNTIF('R-M '!A:A,Tabella2[[#This Row],[code]])</f>
        <v>0</v>
      </c>
      <c r="J19">
        <f>SUMIF('R-M '!$A:$A,Tabella2[[#This Row],[code]],'R-M '!$L:$L)</f>
        <v>0</v>
      </c>
      <c r="K19" s="24">
        <f>COUNTIF('C-F'!$A:$A,Tabella2[[#This Row],[code]])</f>
        <v>0</v>
      </c>
      <c r="L19" s="24">
        <f>SUMIF('C-F'!$A:$A,Tabella2[[#This Row],[code]],'C-F'!$L:$L)</f>
        <v>0</v>
      </c>
      <c r="M19" s="24">
        <f>COUNTIF('C-M'!$A:$A,Tabella2[[#This Row],[code]])</f>
        <v>3</v>
      </c>
      <c r="N19" s="24">
        <f>SUMIF('C-M'!$A:$A,Tabella2[[#This Row],[code]],'C-M'!$L:$L)</f>
        <v>95</v>
      </c>
      <c r="O19" s="24">
        <f>COUNTIF('A-F'!$A:$A,Tabella2[[#This Row],[code]])</f>
        <v>1</v>
      </c>
      <c r="P19" s="24">
        <f>SUMIF('A-F'!$A:$A,Tabella2[[#This Row],[code]],'A-F'!$L:$L)</f>
        <v>20</v>
      </c>
      <c r="Q19" s="24">
        <f>COUNTIF('A-M'!$A:$A,Tabella2[[#This Row],[code]])</f>
        <v>2</v>
      </c>
      <c r="R19" s="24">
        <f>SUMIF('A-M'!$A:$A,Tabella2[[#This Row],[code]],'A-M'!$L:$L)</f>
        <v>22</v>
      </c>
      <c r="S19" s="24">
        <f>COUNTIF('J-F'!$A:$A,Tabella2[[#This Row],[code]])</f>
        <v>0</v>
      </c>
      <c r="T19" s="24">
        <f>SUMIF('J-F'!$A:$A,Tabella2[[#This Row],[code]],'J-F'!$L:$L)</f>
        <v>0</v>
      </c>
      <c r="U19" s="24">
        <f>COUNTIF('J-M'!$A:$A,Tabella2[[#This Row],[code]])</f>
        <v>3</v>
      </c>
      <c r="V19" s="24">
        <f>SUMIF('J-M'!$A:$A,Tabella2[[#This Row],[code]],'J-M'!$L:$L)</f>
        <v>45</v>
      </c>
      <c r="W19">
        <f>COUNTIF('S-F'!$A:$A,Tabella2[[#This Row],[code]])</f>
        <v>1</v>
      </c>
      <c r="X19">
        <f>SUMIF('S-F'!$A:$A,Tabella2[[#This Row],[code]],'S-F'!$L:$L)</f>
        <v>11</v>
      </c>
      <c r="Y19">
        <f>COUNTIF('S-M'!$A:$A,Tabella2[[#This Row],[code]])</f>
        <v>5</v>
      </c>
      <c r="Z19">
        <f>SUMIF('S-M'!$A:$A,Tabella2[[#This Row],[code]],'S-M'!$L:$L)</f>
        <v>65</v>
      </c>
      <c r="AA19">
        <f>COUNTIF('AA-F'!$A:$A,Tabella2[[#This Row],[code]])</f>
        <v>1</v>
      </c>
      <c r="AB19">
        <f>SUMIF('AA-F'!$A:$A,Tabella2[[#This Row],[code]],'AA-F'!$L:$L)</f>
        <v>14</v>
      </c>
      <c r="AC19">
        <f>COUNTIF('AA-M'!$A:$A,Tabella2[[#This Row],[code]])</f>
        <v>0</v>
      </c>
      <c r="AD19">
        <f>SUMIF('AA-M'!$A:$A,Tabella2[[#This Row],[code]],'AA-M'!$L:$L)</f>
        <v>0</v>
      </c>
      <c r="AE19" s="24">
        <f>COUNTIF('AB-F'!$A:$A,Tabella2[[#This Row],[code]])</f>
        <v>0</v>
      </c>
      <c r="AF19" s="24">
        <f>SUMIF('AB-F'!$A:$A,Tabella2[[#This Row],[code]],'AB-F'!$L:$L)</f>
        <v>0</v>
      </c>
      <c r="AG19" s="24">
        <f>COUNTIF('AB-M'!$A:$A,Tabella2[[#This Row],[code]])</f>
        <v>0</v>
      </c>
      <c r="AH19" s="24">
        <f>SUMIF('AB-M'!$A:$A,Tabella2[[#This Row],[code]],'AB-M'!$L:$L)</f>
        <v>0</v>
      </c>
      <c r="AI19" s="24">
        <f>COUNTIF('V-F'!$A:$A,Tabella2[[#This Row],[code]])</f>
        <v>1</v>
      </c>
      <c r="AJ19" s="24">
        <f>SUMIF('V-F'!$A:$A,Tabella2[[#This Row],[code]],'V-F'!$L:$L)</f>
        <v>11</v>
      </c>
      <c r="AK19" s="24">
        <f>COUNTIF('V-M'!$A:$A,Tabella2[[#This Row],[code]])</f>
        <v>2</v>
      </c>
      <c r="AL19" s="24">
        <f>SUMIF('V-M'!$A:$A,Tabella2[[#This Row],[code]],'V-M'!$L:$L)</f>
        <v>40</v>
      </c>
      <c r="AM19" s="24">
        <f>COUNTIF('CCA-F'!$A:$A,Tabella2[[#This Row],[code]])</f>
        <v>0</v>
      </c>
      <c r="AN19" s="24">
        <f>SUMIF('CCA-F'!$A:$A,Tabella2[[#This Row],[code]],'CCA-F'!$L:$L)</f>
        <v>0</v>
      </c>
      <c r="AO19" s="24">
        <f>COUNTIF('CCA-M'!$A:$A,Tabella2[[#This Row],[code]])</f>
        <v>0</v>
      </c>
      <c r="AP19" s="24">
        <f>SUMIF('CCA-M'!$A:$A,Tabella2[[#This Row],[code]],'CCA-M'!$L:$L)</f>
        <v>0</v>
      </c>
      <c r="AQ19" s="24">
        <f>COUNTIF('CCM-M'!$A:$A,Tabella2[[#This Row],[code]])</f>
        <v>1</v>
      </c>
      <c r="AR19" s="24">
        <f>SUMIF('CCM-M'!$A:$A,Tabella2[[#This Row],[code]],'CCM-M'!$L:$L)</f>
        <v>29</v>
      </c>
      <c r="AS19" s="24">
        <f t="shared" si="0"/>
        <v>20</v>
      </c>
      <c r="AT19" s="24">
        <f t="shared" si="1"/>
        <v>352</v>
      </c>
    </row>
    <row r="20" spans="1:46" x14ac:dyDescent="0.35">
      <c r="A20" s="19">
        <v>70</v>
      </c>
      <c r="B20" t="s">
        <v>807</v>
      </c>
      <c r="C20" s="24">
        <f>COUNTIF('E-F'!$A:$A,Tabella2[[#This Row],[code]])</f>
        <v>1</v>
      </c>
      <c r="D20" s="24">
        <f>SUMIF('E-F'!$A:$A,Tabella2[[#This Row],[code]],'E-F'!$L:$L)</f>
        <v>35</v>
      </c>
      <c r="E20" s="24">
        <f>COUNTIF('E-M'!A:A,Tabella2[[#This Row],[code]])</f>
        <v>3</v>
      </c>
      <c r="F20" s="24">
        <f>SUMIF('E-M'!$A:$A,Tabella2[[#This Row],[code]],'E-M'!$L:$L)</f>
        <v>57</v>
      </c>
      <c r="G20" s="24">
        <f>COUNTIF('R-F'!A:A,Tabella2[[#This Row],[code]])</f>
        <v>4</v>
      </c>
      <c r="H20" s="24">
        <f>SUMIF('R-F'!$A:$A,Tabella2[[#This Row],[code]],'R-F'!$L:$L)</f>
        <v>69</v>
      </c>
      <c r="I20" s="24">
        <f>COUNTIF('R-M '!A:A,Tabella2[[#This Row],[code]])</f>
        <v>5</v>
      </c>
      <c r="J20" s="24">
        <f>SUMIF('R-M '!$A:$A,Tabella2[[#This Row],[code]],'R-M '!$L:$L)</f>
        <v>129</v>
      </c>
      <c r="K20" s="24">
        <f>COUNTIF('C-F'!$A:$A,Tabella2[[#This Row],[code]])</f>
        <v>3</v>
      </c>
      <c r="L20" s="24">
        <f>SUMIF('C-F'!$A:$A,Tabella2[[#This Row],[code]],'C-F'!$L:$L)</f>
        <v>93</v>
      </c>
      <c r="M20" s="24">
        <f>COUNTIF('C-M'!$A:$A,Tabella2[[#This Row],[code]])</f>
        <v>2</v>
      </c>
      <c r="N20" s="24">
        <f>SUMIF('C-M'!$A:$A,Tabella2[[#This Row],[code]],'C-M'!$L:$L)</f>
        <v>10</v>
      </c>
      <c r="O20" s="24">
        <f>COUNTIF('A-F'!$A:$A,Tabella2[[#This Row],[code]])</f>
        <v>0</v>
      </c>
      <c r="P20" s="24">
        <f>SUMIF('A-F'!$A:$A,Tabella2[[#This Row],[code]],'A-F'!$L:$L)</f>
        <v>0</v>
      </c>
      <c r="Q20" s="24">
        <f>COUNTIF('A-M'!$A:$A,Tabella2[[#This Row],[code]])</f>
        <v>0</v>
      </c>
      <c r="R20" s="24">
        <f>SUMIF('A-M'!$A:$A,Tabella2[[#This Row],[code]],'A-M'!$L:$L)</f>
        <v>0</v>
      </c>
      <c r="S20" s="24">
        <f>COUNTIF('J-F'!$A:$A,Tabella2[[#This Row],[code]])</f>
        <v>0</v>
      </c>
      <c r="T20" s="24">
        <f>SUMIF('J-F'!$A:$A,Tabella2[[#This Row],[code]],'J-F'!$L:$L)</f>
        <v>0</v>
      </c>
      <c r="U20" s="24">
        <f>COUNTIF('J-M'!$A:$A,Tabella2[[#This Row],[code]])</f>
        <v>1</v>
      </c>
      <c r="V20" s="24">
        <f>SUMIF('J-M'!$A:$A,Tabella2[[#This Row],[code]],'J-M'!$L:$L)</f>
        <v>5</v>
      </c>
      <c r="W20" s="24">
        <f>COUNTIF('S-F'!$A:$A,Tabella2[[#This Row],[code]])</f>
        <v>0</v>
      </c>
      <c r="X20" s="24">
        <f>SUMIF('S-F'!$A:$A,Tabella2[[#This Row],[code]],'S-F'!$L:$L)</f>
        <v>0</v>
      </c>
      <c r="Y20" s="24">
        <f>COUNTIF('S-M'!$A:$A,Tabella2[[#This Row],[code]])</f>
        <v>1</v>
      </c>
      <c r="Z20" s="24">
        <f>SUMIF('S-M'!$A:$A,Tabella2[[#This Row],[code]],'S-M'!$L:$L)</f>
        <v>11</v>
      </c>
      <c r="AA20" s="24">
        <f>COUNTIF('AA-F'!$A:$A,Tabella2[[#This Row],[code]])</f>
        <v>0</v>
      </c>
      <c r="AB20" s="24">
        <f>SUMIF('AA-F'!$A:$A,Tabella2[[#This Row],[code]],'AA-F'!$L:$L)</f>
        <v>0</v>
      </c>
      <c r="AC20" s="24">
        <f>COUNTIF('AA-M'!$A:$A,Tabella2[[#This Row],[code]])</f>
        <v>0</v>
      </c>
      <c r="AD20" s="24">
        <f>SUMIF('AA-M'!$A:$A,Tabella2[[#This Row],[code]],'AA-M'!$L:$L)</f>
        <v>0</v>
      </c>
      <c r="AE20" s="24">
        <f>COUNTIF('AB-F'!$A:$A,Tabella2[[#This Row],[code]])</f>
        <v>0</v>
      </c>
      <c r="AF20" s="24">
        <f>SUMIF('AB-F'!$A:$A,Tabella2[[#This Row],[code]],'AB-F'!$L:$L)</f>
        <v>0</v>
      </c>
      <c r="AG20" s="24">
        <f>COUNTIF('AB-M'!$A:$A,Tabella2[[#This Row],[code]])</f>
        <v>0</v>
      </c>
      <c r="AH20" s="24">
        <f>SUMIF('AB-M'!$A:$A,Tabella2[[#This Row],[code]],'AB-M'!$L:$L)</f>
        <v>0</v>
      </c>
      <c r="AI20" s="24">
        <f>COUNTIF('V-F'!$A:$A,Tabella2[[#This Row],[code]])</f>
        <v>2</v>
      </c>
      <c r="AJ20" s="24">
        <f>SUMIF('V-F'!$A:$A,Tabella2[[#This Row],[code]],'V-F'!$L:$L)</f>
        <v>25</v>
      </c>
      <c r="AK20" s="24">
        <f>COUNTIF('V-M'!$A:$A,Tabella2[[#This Row],[code]])</f>
        <v>2</v>
      </c>
      <c r="AL20" s="24">
        <f>SUMIF('V-M'!$A:$A,Tabella2[[#This Row],[code]],'V-M'!$L:$L)</f>
        <v>36</v>
      </c>
      <c r="AM20" s="24">
        <f>COUNTIF('CCA-F'!$A:$A,Tabella2[[#This Row],[code]])</f>
        <v>2</v>
      </c>
      <c r="AN20" s="24">
        <f>SUMIF('CCA-F'!$A:$A,Tabella2[[#This Row],[code]],'CCA-F'!$L:$L)</f>
        <v>21</v>
      </c>
      <c r="AO20" s="24">
        <f>COUNTIF('CCA-M'!$A:$A,Tabella2[[#This Row],[code]])</f>
        <v>5</v>
      </c>
      <c r="AP20" s="24">
        <f>SUMIF('CCA-M'!$A:$A,Tabella2[[#This Row],[code]],'CCA-M'!$L:$L)</f>
        <v>43</v>
      </c>
      <c r="AQ20" s="24">
        <f>COUNTIF('CCM-M'!$A:$A,Tabella2[[#This Row],[code]])</f>
        <v>6</v>
      </c>
      <c r="AR20" s="24">
        <f>SUMIF('CCM-M'!$A:$A,Tabella2[[#This Row],[code]],'CCM-M'!$L:$L)</f>
        <v>58</v>
      </c>
      <c r="AS20" s="24">
        <f>SUM(C20,E20,G20,I20,K20,M20,O20,Q20,S20,U20,W20,Y20,AA20,AC20,AE20,AG20,AI20,AK20,AM20,AO20,AQ20)</f>
        <v>37</v>
      </c>
      <c r="AT20" s="24">
        <f>SUM(D20,F20,H20,J20,L20,N20,P20,R20,T20,V20,X20,Z20,AB20,AD20,AF20,AH20,AJ20,AL20,AN20,AP20,AR20)</f>
        <v>592</v>
      </c>
    </row>
    <row r="21" spans="1:46" x14ac:dyDescent="0.35">
      <c r="A21" s="19">
        <v>129</v>
      </c>
      <c r="B21" t="s">
        <v>808</v>
      </c>
      <c r="C21" s="24">
        <f>COUNTIF('E-F'!$A:$A,Tabella2[[#This Row],[code]])</f>
        <v>0</v>
      </c>
      <c r="D21" s="24">
        <f>SUMIF('E-F'!$A:$A,Tabella2[[#This Row],[code]],'E-F'!$L:$L)</f>
        <v>0</v>
      </c>
      <c r="E21" s="24">
        <f>COUNTIF('E-M'!A:A,Tabella2[[#This Row],[code]])</f>
        <v>0</v>
      </c>
      <c r="F21" s="24">
        <f>SUMIF('E-M'!$A:$A,Tabella2[[#This Row],[code]],'E-M'!$L:$L)</f>
        <v>0</v>
      </c>
      <c r="G21" s="24">
        <f>COUNTIF('R-F'!A:A,Tabella2[[#This Row],[code]])</f>
        <v>2</v>
      </c>
      <c r="H21" s="24">
        <f>SUMIF('R-F'!$A:$A,Tabella2[[#This Row],[code]],'R-F'!$L:$L)</f>
        <v>10</v>
      </c>
      <c r="I21" s="24">
        <f>COUNTIF('R-M '!A:A,Tabella2[[#This Row],[code]])</f>
        <v>3</v>
      </c>
      <c r="J21" s="24">
        <f>SUMIF('R-M '!$A:$A,Tabella2[[#This Row],[code]],'R-M '!$L:$L)</f>
        <v>39</v>
      </c>
      <c r="K21" s="24">
        <f>COUNTIF('C-F'!$A:$A,Tabella2[[#This Row],[code]])</f>
        <v>0</v>
      </c>
      <c r="L21" s="24">
        <f>SUMIF('C-F'!$A:$A,Tabella2[[#This Row],[code]],'C-F'!$L:$L)</f>
        <v>0</v>
      </c>
      <c r="M21" s="24">
        <f>COUNTIF('C-M'!$A:$A,Tabella2[[#This Row],[code]])</f>
        <v>3</v>
      </c>
      <c r="N21" s="24">
        <f>SUMIF('C-M'!$A:$A,Tabella2[[#This Row],[code]],'C-M'!$L:$L)</f>
        <v>35</v>
      </c>
      <c r="O21" s="24">
        <f>COUNTIF('A-F'!$A:$A,Tabella2[[#This Row],[code]])</f>
        <v>0</v>
      </c>
      <c r="P21" s="24">
        <f>SUMIF('A-F'!$A:$A,Tabella2[[#This Row],[code]],'A-F'!$L:$L)</f>
        <v>0</v>
      </c>
      <c r="Q21" s="24">
        <f>COUNTIF('A-M'!$A:$A,Tabella2[[#This Row],[code]])</f>
        <v>0</v>
      </c>
      <c r="R21" s="24">
        <f>SUMIF('A-M'!$A:$A,Tabella2[[#This Row],[code]],'A-M'!$L:$L)</f>
        <v>0</v>
      </c>
      <c r="S21" s="24">
        <f>COUNTIF('J-F'!$A:$A,Tabella2[[#This Row],[code]])</f>
        <v>0</v>
      </c>
      <c r="T21" s="24">
        <f>SUMIF('J-F'!$A:$A,Tabella2[[#This Row],[code]],'J-F'!$L:$L)</f>
        <v>0</v>
      </c>
      <c r="U21" s="24">
        <f>COUNTIF('J-M'!$A:$A,Tabella2[[#This Row],[code]])</f>
        <v>0</v>
      </c>
      <c r="V21" s="24">
        <f>SUMIF('J-M'!$A:$A,Tabella2[[#This Row],[code]],'J-M'!$L:$L)</f>
        <v>0</v>
      </c>
      <c r="W21" s="24">
        <f>COUNTIF('S-F'!$A:$A,Tabella2[[#This Row],[code]])</f>
        <v>1</v>
      </c>
      <c r="X21" s="24">
        <f>SUMIF('S-F'!$A:$A,Tabella2[[#This Row],[code]],'S-F'!$L:$L)</f>
        <v>20</v>
      </c>
      <c r="Y21" s="24">
        <f>COUNTIF('S-M'!$A:$A,Tabella2[[#This Row],[code]])</f>
        <v>3</v>
      </c>
      <c r="Z21" s="24">
        <f>SUMIF('S-M'!$A:$A,Tabella2[[#This Row],[code]],'S-M'!$L:$L)</f>
        <v>51</v>
      </c>
      <c r="AA21" s="24">
        <f>COUNTIF('AA-F'!$A:$A,Tabella2[[#This Row],[code]])</f>
        <v>0</v>
      </c>
      <c r="AB21" s="24">
        <f>SUMIF('AA-F'!$A:$A,Tabella2[[#This Row],[code]],'AA-F'!$L:$L)</f>
        <v>0</v>
      </c>
      <c r="AC21" s="24">
        <f>COUNTIF('AA-M'!$A:$A,Tabella2[[#This Row],[code]])</f>
        <v>4</v>
      </c>
      <c r="AD21" s="24">
        <f>SUMIF('AA-M'!$A:$A,Tabella2[[#This Row],[code]],'AA-M'!$L:$L)</f>
        <v>48</v>
      </c>
      <c r="AE21" s="24">
        <f>COUNTIF('AB-F'!$A:$A,Tabella2[[#This Row],[code]])</f>
        <v>0</v>
      </c>
      <c r="AF21" s="24">
        <f>SUMIF('AB-F'!$A:$A,Tabella2[[#This Row],[code]],'AB-F'!$L:$L)</f>
        <v>0</v>
      </c>
      <c r="AG21" s="24">
        <f>COUNTIF('AB-M'!$A:$A,Tabella2[[#This Row],[code]])</f>
        <v>3</v>
      </c>
      <c r="AH21" s="24">
        <f>SUMIF('AB-M'!$A:$A,Tabella2[[#This Row],[code]],'AB-M'!$L:$L)</f>
        <v>50</v>
      </c>
      <c r="AI21" s="24">
        <f>COUNTIF('V-F'!$A:$A,Tabella2[[#This Row],[code]])</f>
        <v>2</v>
      </c>
      <c r="AJ21" s="24">
        <f>SUMIF('V-F'!$A:$A,Tabella2[[#This Row],[code]],'V-F'!$L:$L)</f>
        <v>19</v>
      </c>
      <c r="AK21" s="24">
        <f>COUNTIF('V-M'!$A:$A,Tabella2[[#This Row],[code]])</f>
        <v>2</v>
      </c>
      <c r="AL21" s="24">
        <f>SUMIF('V-M'!$A:$A,Tabella2[[#This Row],[code]],'V-M'!$L:$L)</f>
        <v>20</v>
      </c>
      <c r="AM21" s="24">
        <f>COUNTIF('CCA-F'!$A:$A,Tabella2[[#This Row],[code]])</f>
        <v>0</v>
      </c>
      <c r="AN21" s="24">
        <f>SUMIF('CCA-F'!$A:$A,Tabella2[[#This Row],[code]],'CCA-F'!$L:$L)</f>
        <v>0</v>
      </c>
      <c r="AO21" s="24">
        <f>COUNTIF('CCA-M'!$A:$A,Tabella2[[#This Row],[code]])</f>
        <v>1</v>
      </c>
      <c r="AP21" s="24">
        <f>SUMIF('CCA-M'!$A:$A,Tabella2[[#This Row],[code]],'CCA-M'!$L:$L)</f>
        <v>5</v>
      </c>
      <c r="AQ21" s="24">
        <f>COUNTIF('CCM-M'!$A:$A,Tabella2[[#This Row],[code]])</f>
        <v>0</v>
      </c>
      <c r="AR21" s="24">
        <f>SUMIF('CCM-M'!$A:$A,Tabella2[[#This Row],[code]],'CCM-M'!$L:$L)</f>
        <v>0</v>
      </c>
      <c r="AS21" s="24">
        <f>SUM(C21,E21,G21,I21,K21,M21,O21,Q21,S21,U21,W21,Y21,AA21,AC21,AE21,AG21,AI21,AK21,AM21,AO21,AQ21)</f>
        <v>24</v>
      </c>
      <c r="AT21" s="24">
        <f>SUM(D21,F21,H21,J21,L21,N21,P21,R21,T21,V21,X21,Z21,AB21,AD21,AF21,AH21,AJ21,AL21,AN21,AP21,AR21)</f>
        <v>297</v>
      </c>
    </row>
    <row r="22" spans="1:46" x14ac:dyDescent="0.35">
      <c r="A22" s="19">
        <v>136</v>
      </c>
      <c r="B22" t="s">
        <v>813</v>
      </c>
      <c r="C22" s="24">
        <v>5</v>
      </c>
      <c r="D22" s="24">
        <v>100</v>
      </c>
      <c r="E22" s="24">
        <v>1</v>
      </c>
      <c r="F22" s="24">
        <v>11</v>
      </c>
      <c r="G22" s="24">
        <v>7</v>
      </c>
      <c r="H22" s="24">
        <v>37</v>
      </c>
      <c r="I22" s="24">
        <v>1</v>
      </c>
      <c r="J22" s="24">
        <v>28</v>
      </c>
      <c r="K22" s="24">
        <v>4</v>
      </c>
      <c r="L22" s="24">
        <v>55</v>
      </c>
      <c r="M22" s="24">
        <v>10</v>
      </c>
      <c r="N22" s="24">
        <v>53</v>
      </c>
      <c r="O22" s="24">
        <v>0</v>
      </c>
      <c r="P22" s="24">
        <v>0</v>
      </c>
      <c r="Q22" s="24">
        <v>1</v>
      </c>
      <c r="R22" s="24">
        <v>5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1</v>
      </c>
      <c r="AF22" s="24">
        <v>11</v>
      </c>
      <c r="AG22" s="24">
        <v>0</v>
      </c>
      <c r="AH22" s="24">
        <v>0</v>
      </c>
      <c r="AI22" s="24">
        <v>0</v>
      </c>
      <c r="AJ22" s="24">
        <v>0</v>
      </c>
      <c r="AK22" s="24">
        <v>1</v>
      </c>
      <c r="AL22" s="24">
        <v>12</v>
      </c>
      <c r="AM22" s="24">
        <v>4</v>
      </c>
      <c r="AN22" s="24">
        <v>20</v>
      </c>
      <c r="AO22" s="24">
        <v>0</v>
      </c>
      <c r="AP22" s="24">
        <v>0</v>
      </c>
      <c r="AQ22" s="24">
        <v>2</v>
      </c>
      <c r="AR22" s="24">
        <v>10</v>
      </c>
      <c r="AS22" s="24">
        <v>37</v>
      </c>
      <c r="AT22" s="24">
        <v>342</v>
      </c>
    </row>
    <row r="24" spans="1:46" x14ac:dyDescent="0.35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 t="s">
        <v>564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 t="s">
        <v>564</v>
      </c>
      <c r="AN24" s="45"/>
      <c r="AO24" s="45" t="s">
        <v>564</v>
      </c>
      <c r="AP24" s="45"/>
      <c r="AQ24" s="45"/>
      <c r="AR24" s="45"/>
      <c r="AS24" s="45">
        <f>SUM(Tabella2[tot. presenza])</f>
        <v>559</v>
      </c>
    </row>
    <row r="25" spans="1:46" x14ac:dyDescent="0.35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</row>
    <row r="26" spans="1:46" x14ac:dyDescent="0.35">
      <c r="C26" s="45">
        <f>SUM(C2:C25)</f>
        <v>41</v>
      </c>
      <c r="D26" s="45"/>
      <c r="E26" s="45">
        <f>SUM(E2:E25)</f>
        <v>44</v>
      </c>
      <c r="F26" s="45"/>
      <c r="G26" s="45">
        <f>SUM(G2:G25)</f>
        <v>51</v>
      </c>
      <c r="H26" s="45"/>
      <c r="I26" s="45">
        <f>SUM(I2:I25)</f>
        <v>44</v>
      </c>
      <c r="J26" s="45"/>
      <c r="K26" s="45">
        <f>SUM(K2:K25)</f>
        <v>46</v>
      </c>
      <c r="L26" s="45"/>
      <c r="M26" s="45">
        <f>SUM(M2:M25)</f>
        <v>67</v>
      </c>
      <c r="N26" s="45"/>
      <c r="O26" s="45">
        <f>SUM(O2:O25)</f>
        <v>4</v>
      </c>
      <c r="P26" s="45"/>
      <c r="Q26" s="45">
        <f>SUM(Q2:Q25)</f>
        <v>9</v>
      </c>
      <c r="R26" s="45"/>
      <c r="S26" s="45">
        <f>SUM(S2:S25)</f>
        <v>3</v>
      </c>
      <c r="T26" s="45"/>
      <c r="U26" s="45">
        <f>SUM(U2:U25)</f>
        <v>6</v>
      </c>
      <c r="V26" s="45"/>
      <c r="W26" s="45">
        <f>SUM(W2:W25)</f>
        <v>9</v>
      </c>
      <c r="X26" s="45"/>
      <c r="Y26" s="45">
        <f>SUM(Y2:Y25)</f>
        <v>27</v>
      </c>
      <c r="Z26" s="45"/>
      <c r="AA26" s="45">
        <f>SUM(AA2:AA25)</f>
        <v>6</v>
      </c>
      <c r="AB26" s="45"/>
      <c r="AC26" s="45">
        <f>SUM(AC2:AC25)</f>
        <v>20</v>
      </c>
      <c r="AD26" s="45"/>
      <c r="AE26" s="45">
        <f>SUM(AE2:AE25)</f>
        <v>6</v>
      </c>
      <c r="AF26" s="45"/>
      <c r="AG26" s="45">
        <f>SUM(AG2:AG25)</f>
        <v>37</v>
      </c>
      <c r="AH26" s="45"/>
      <c r="AI26" s="45">
        <f>SUM(AI2:AI25)</f>
        <v>7</v>
      </c>
      <c r="AJ26" s="45"/>
      <c r="AK26" s="45">
        <f>SUM(AK2:AK25)</f>
        <v>24</v>
      </c>
      <c r="AL26" s="45"/>
      <c r="AM26" s="45">
        <f>SUM(AM2:AM25)</f>
        <v>41</v>
      </c>
      <c r="AN26" s="45"/>
      <c r="AO26" s="45">
        <f>SUM(AO2:AO25)</f>
        <v>22</v>
      </c>
      <c r="AP26" s="45"/>
      <c r="AQ26" s="45">
        <f>SUM(AQ2:AQ25)</f>
        <v>45</v>
      </c>
      <c r="AR26" s="45"/>
      <c r="AS26" s="45">
        <f>SUM(AS24)</f>
        <v>559</v>
      </c>
    </row>
  </sheetData>
  <sortState ref="A2:B19">
    <sortCondition ref="B2:B19"/>
  </sortState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0"/>
  <sheetViews>
    <sheetView zoomScale="84" zoomScaleNormal="84" workbookViewId="0">
      <selection activeCell="D9" sqref="D9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3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3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798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112</v>
      </c>
      <c r="B8" s="4">
        <v>3603955</v>
      </c>
      <c r="C8" s="5" t="s">
        <v>645</v>
      </c>
      <c r="D8" s="5" t="s">
        <v>64</v>
      </c>
      <c r="E8" s="6">
        <v>1999</v>
      </c>
      <c r="F8" s="7" t="s">
        <v>33</v>
      </c>
      <c r="G8" s="8" t="s">
        <v>20</v>
      </c>
      <c r="H8" s="5">
        <v>8</v>
      </c>
      <c r="I8" s="9" t="s">
        <v>534</v>
      </c>
      <c r="J8" s="28">
        <v>14.02</v>
      </c>
      <c r="K8" s="5">
        <v>1</v>
      </c>
      <c r="L8" s="1">
        <v>20</v>
      </c>
    </row>
    <row r="9" spans="1:12" ht="29.15" customHeight="1" x14ac:dyDescent="0.35">
      <c r="A9" s="20">
        <v>101</v>
      </c>
      <c r="B9" s="4">
        <v>3602552</v>
      </c>
      <c r="C9" s="5" t="s">
        <v>466</v>
      </c>
      <c r="D9" s="5" t="s">
        <v>64</v>
      </c>
      <c r="E9" s="6">
        <v>2000</v>
      </c>
      <c r="F9" s="7" t="s">
        <v>24</v>
      </c>
      <c r="G9" s="8" t="s">
        <v>20</v>
      </c>
      <c r="H9" s="5">
        <v>27</v>
      </c>
      <c r="I9" s="9" t="s">
        <v>534</v>
      </c>
      <c r="J9" s="28">
        <v>17.47</v>
      </c>
      <c r="K9" s="5">
        <v>2</v>
      </c>
      <c r="L9" s="1">
        <v>17</v>
      </c>
    </row>
    <row r="10" spans="1:12" ht="29.15" customHeight="1" x14ac:dyDescent="0.35">
      <c r="A10" s="20">
        <v>101</v>
      </c>
      <c r="B10" s="4">
        <v>3602506</v>
      </c>
      <c r="C10" s="5" t="s">
        <v>313</v>
      </c>
      <c r="D10" s="5" t="s">
        <v>112</v>
      </c>
      <c r="E10" s="6">
        <v>2000</v>
      </c>
      <c r="F10" s="7" t="s">
        <v>24</v>
      </c>
      <c r="G10" s="8" t="s">
        <v>20</v>
      </c>
      <c r="H10" s="5">
        <v>33</v>
      </c>
      <c r="I10" s="9" t="s">
        <v>534</v>
      </c>
      <c r="J10" s="28">
        <v>19.37</v>
      </c>
      <c r="K10" s="5">
        <v>3</v>
      </c>
      <c r="L10" s="1">
        <v>14</v>
      </c>
    </row>
    <row r="11" spans="1:12" ht="29.15" customHeight="1" x14ac:dyDescent="0.35">
      <c r="A11" s="20" t="str">
        <f>IF(ISERROR(VLOOKUP(B11,#REF!,9,FALSE)),"",VLOOKUP(B11,#REF!,9,FALSE))</f>
        <v/>
      </c>
      <c r="B11" s="4"/>
      <c r="C11" s="5" t="str">
        <f>IF(ISERROR(VLOOKUP(B11,#REF!,2,FALSE)),"",VLOOKUP(B11,#REF!,2,FALSE))</f>
        <v/>
      </c>
      <c r="D11" s="5" t="str">
        <f>IF(ISERROR(VLOOKUP(B11,#REF!,3,FALSE)),"",VLOOKUP(B11,#REF!,3,FALSE))</f>
        <v/>
      </c>
      <c r="E11" s="6" t="str">
        <f>IF(ISERROR(VLOOKUP(B11,#REF!,6,FALSE)),"",VLOOKUP(B11,#REF!,6,FALSE))</f>
        <v/>
      </c>
      <c r="F11" s="7" t="str">
        <f>IF(ISERROR(VLOOKUP(B11,#REF!,4,FALSE)),"",VLOOKUP(B11,#REF!,4,FALSE))</f>
        <v/>
      </c>
      <c r="G11" s="8" t="str">
        <f>IF(ISERROR(VLOOKUP(B11,#REF!,8,FALSE)),"",VLOOKUP(B11,#REF!,8,FALSE))</f>
        <v/>
      </c>
      <c r="H11" s="5"/>
      <c r="I11" s="9" t="str">
        <f>IF(ISERROR(VLOOKUP(B11,#REF!,7,FALSE)),"",VLOOKUP(B11,#REF!,7,FALSE))</f>
        <v/>
      </c>
      <c r="J11" s="28"/>
      <c r="K11" s="5"/>
      <c r="L11" s="1"/>
    </row>
    <row r="12" spans="1:12" ht="29.15" customHeight="1" x14ac:dyDescent="0.35">
      <c r="A12" s="20" t="str">
        <f>IF(ISERROR(VLOOKUP(B12,#REF!,9,FALSE)),"",VLOOKUP(B12,#REF!,9,FALSE))</f>
        <v/>
      </c>
      <c r="B12" s="4"/>
      <c r="C12" s="5" t="str">
        <f>IF(ISERROR(VLOOKUP(B12,#REF!,2,FALSE)),"",VLOOKUP(B12,#REF!,2,FALSE))</f>
        <v/>
      </c>
      <c r="D12" s="5" t="str">
        <f>IF(ISERROR(VLOOKUP(B12,#REF!,3,FALSE)),"",VLOOKUP(B12,#REF!,3,FALSE))</f>
        <v/>
      </c>
      <c r="E12" s="6" t="str">
        <f>IF(ISERROR(VLOOKUP(B12,#REF!,6,FALSE)),"",VLOOKUP(B12,#REF!,6,FALSE))</f>
        <v/>
      </c>
      <c r="F12" s="7" t="str">
        <f>IF(ISERROR(VLOOKUP(B12,#REF!,4,FALSE)),"",VLOOKUP(B12,#REF!,4,FALSE))</f>
        <v/>
      </c>
      <c r="G12" s="8" t="str">
        <f>IF(ISERROR(VLOOKUP(B12,#REF!,8,FALSE)),"",VLOOKUP(B12,#REF!,8,FALSE))</f>
        <v/>
      </c>
      <c r="H12" s="5"/>
      <c r="I12" s="9" t="str">
        <f>IF(ISERROR(VLOOKUP(B12,#REF!,7,FALSE)),"",VLOOKUP(B12,#REF!,7,FALSE))</f>
        <v/>
      </c>
      <c r="J12" s="28"/>
      <c r="K12" s="5"/>
      <c r="L12" s="1"/>
    </row>
    <row r="13" spans="1:12" ht="29.15" customHeight="1" x14ac:dyDescent="0.35">
      <c r="A13" s="20" t="str">
        <f>IF(ISERROR(VLOOKUP(B13,#REF!,9,FALSE)),"",VLOOKUP(B13,#REF!,9,FALSE))</f>
        <v/>
      </c>
      <c r="B13" s="4"/>
      <c r="C13" s="5" t="str">
        <f>IF(ISERROR(VLOOKUP(B13,#REF!,2,FALSE)),"",VLOOKUP(B13,#REF!,2,FALSE))</f>
        <v/>
      </c>
      <c r="D13" s="5" t="str">
        <f>IF(ISERROR(VLOOKUP(B13,#REF!,3,FALSE)),"",VLOOKUP(B13,#REF!,3,FALSE))</f>
        <v/>
      </c>
      <c r="E13" s="6" t="str">
        <f>IF(ISERROR(VLOOKUP(B13,#REF!,6,FALSE)),"",VLOOKUP(B13,#REF!,6,FALSE))</f>
        <v/>
      </c>
      <c r="F13" s="7" t="str">
        <f>IF(ISERROR(VLOOKUP(B13,#REF!,4,FALSE)),"",VLOOKUP(B13,#REF!,4,FALSE))</f>
        <v/>
      </c>
      <c r="G13" s="8" t="str">
        <f>IF(ISERROR(VLOOKUP(B13,#REF!,8,FALSE)),"",VLOOKUP(B13,#REF!,8,FALSE))</f>
        <v/>
      </c>
      <c r="H13" s="5"/>
      <c r="I13" s="9" t="str">
        <f>IF(ISERROR(VLOOKUP(B13,#REF!,7,FALSE)),"",VLOOKUP(B13,#REF!,7,FALSE))</f>
        <v/>
      </c>
      <c r="J13" s="28"/>
      <c r="K13" s="5"/>
      <c r="L13" s="1"/>
    </row>
    <row r="14" spans="1:12" ht="29.15" customHeight="1" x14ac:dyDescent="0.35">
      <c r="A14" s="20" t="str">
        <f>IF(ISERROR(VLOOKUP(B14,#REF!,9,FALSE)),"",VLOOKUP(B14,#REF!,9,FALSE))</f>
        <v/>
      </c>
      <c r="B14" s="20"/>
      <c r="C14" s="5" t="str">
        <f>IF(ISERROR(VLOOKUP(B14,#REF!,2,FALSE)),"",VLOOKUP(B14,#REF!,2,FALSE))</f>
        <v/>
      </c>
      <c r="D14" s="5" t="str">
        <f>IF(ISERROR(VLOOKUP(B14,#REF!,3,FALSE)),"",VLOOKUP(B14,#REF!,3,FALSE))</f>
        <v/>
      </c>
      <c r="E14" s="6" t="str">
        <f>IF(ISERROR(VLOOKUP(B14,#REF!,6,FALSE)),"",VLOOKUP(B14,#REF!,6,FALSE))</f>
        <v/>
      </c>
      <c r="F14" s="7" t="str">
        <f>IF(ISERROR(VLOOKUP(B14,#REF!,4,FALSE)),"",VLOOKUP(B14,#REF!,4,FALSE))</f>
        <v/>
      </c>
      <c r="G14" s="8" t="str">
        <f>IF(ISERROR(VLOOKUP(B14,#REF!,8,FALSE)),"",VLOOKUP(B14,#REF!,8,FALSE))</f>
        <v/>
      </c>
      <c r="H14" s="5"/>
      <c r="I14" s="9" t="str">
        <f>IF(ISERROR(VLOOKUP(B14,#REF!,7,FALSE)),"",VLOOKUP(B14,#REF!,7,FALSE))</f>
        <v/>
      </c>
      <c r="J14" s="28"/>
      <c r="K14" s="5"/>
      <c r="L14" s="1"/>
    </row>
    <row r="15" spans="1:12" ht="29.15" customHeight="1" x14ac:dyDescent="0.35">
      <c r="A15" s="20" t="str">
        <f>IF(ISERROR(VLOOKUP(B15,#REF!,9,FALSE)),"",VLOOKUP(B15,#REF!,9,FALSE))</f>
        <v/>
      </c>
      <c r="B15" s="4"/>
      <c r="C15" s="5" t="str">
        <f>IF(ISERROR(VLOOKUP(B15,#REF!,2,FALSE)),"",VLOOKUP(B15,#REF!,2,FALSE))</f>
        <v/>
      </c>
      <c r="D15" s="5" t="str">
        <f>IF(ISERROR(VLOOKUP(B15,#REF!,3,FALSE)),"",VLOOKUP(B15,#REF!,3,FALSE))</f>
        <v/>
      </c>
      <c r="E15" s="6" t="str">
        <f>IF(ISERROR(VLOOKUP(B15,#REF!,6,FALSE)),"",VLOOKUP(B15,#REF!,6,FALSE))</f>
        <v/>
      </c>
      <c r="F15" s="7" t="str">
        <f>IF(ISERROR(VLOOKUP(B15,#REF!,4,FALSE)),"",VLOOKUP(B15,#REF!,4,FALSE))</f>
        <v/>
      </c>
      <c r="G15" s="8" t="str">
        <f>IF(ISERROR(VLOOKUP(B15,#REF!,8,FALSE)),"",VLOOKUP(B15,#REF!,8,FALSE))</f>
        <v/>
      </c>
      <c r="H15" s="5"/>
      <c r="I15" s="9" t="str">
        <f>IF(ISERROR(VLOOKUP(B15,#REF!,7,FALSE)),"",VLOOKUP(B15,#REF!,7,FALSE))</f>
        <v/>
      </c>
      <c r="J15" s="28"/>
      <c r="K15" s="5"/>
      <c r="L15" s="1"/>
    </row>
    <row r="16" spans="1:12" ht="29.15" customHeight="1" x14ac:dyDescent="0.35">
      <c r="A16" s="20" t="str">
        <f>IF(ISERROR(VLOOKUP(B16,#REF!,9,FALSE)),"",VLOOKUP(B16,#REF!,9,FALSE))</f>
        <v/>
      </c>
      <c r="B16" s="4"/>
      <c r="C16" s="5" t="str">
        <f>IF(ISERROR(VLOOKUP(B16,#REF!,2,FALSE)),"",VLOOKUP(B16,#REF!,2,FALSE))</f>
        <v/>
      </c>
      <c r="D16" s="5" t="str">
        <f>IF(ISERROR(VLOOKUP(B16,#REF!,3,FALSE)),"",VLOOKUP(B16,#REF!,3,FALSE))</f>
        <v/>
      </c>
      <c r="E16" s="6" t="str">
        <f>IF(ISERROR(VLOOKUP(B16,#REF!,6,FALSE)),"",VLOOKUP(B16,#REF!,6,FALSE))</f>
        <v/>
      </c>
      <c r="F16" s="7" t="str">
        <f>IF(ISERROR(VLOOKUP(B16,#REF!,4,FALSE)),"",VLOOKUP(B16,#REF!,4,FALSE))</f>
        <v/>
      </c>
      <c r="G16" s="8" t="str">
        <f>IF(ISERROR(VLOOKUP(B16,#REF!,8,FALSE)),"",VLOOKUP(B16,#REF!,8,FALSE))</f>
        <v/>
      </c>
      <c r="H16" s="10"/>
      <c r="I16" s="9" t="str">
        <f>IF(ISERROR(VLOOKUP(B16,#REF!,7,FALSE)),"",VLOOKUP(B16,#REF!,7,FALSE))</f>
        <v/>
      </c>
      <c r="J16" s="28"/>
      <c r="K16" s="5"/>
      <c r="L16" s="1"/>
    </row>
    <row r="17" spans="1:12" ht="29.15" customHeight="1" x14ac:dyDescent="0.35">
      <c r="A17" s="20" t="str">
        <f>IF(ISERROR(VLOOKUP(B17,#REF!,9,FALSE)),"",VLOOKUP(B17,#REF!,9,FALSE))</f>
        <v/>
      </c>
      <c r="B17" s="10"/>
      <c r="C17" s="5" t="str">
        <f>IF(ISERROR(VLOOKUP(B17,#REF!,2,FALSE)),"",VLOOKUP(B17,#REF!,2,FALSE))</f>
        <v/>
      </c>
      <c r="D17" s="5" t="str">
        <f>IF(ISERROR(VLOOKUP(B17,#REF!,3,FALSE)),"",VLOOKUP(B17,#REF!,3,FALSE))</f>
        <v/>
      </c>
      <c r="E17" s="6" t="str">
        <f>IF(ISERROR(VLOOKUP(B17,#REF!,6,FALSE)),"",VLOOKUP(B17,#REF!,6,FALSE))</f>
        <v/>
      </c>
      <c r="F17" s="7" t="str">
        <f>IF(ISERROR(VLOOKUP(B17,#REF!,4,FALSE)),"",VLOOKUP(B17,#REF!,4,FALSE))</f>
        <v/>
      </c>
      <c r="G17" s="8" t="str">
        <f>IF(ISERROR(VLOOKUP(B17,#REF!,8,FALSE)),"",VLOOKUP(B17,#REF!,8,FALSE))</f>
        <v/>
      </c>
      <c r="H17" s="10"/>
      <c r="I17" s="9" t="str">
        <f>IF(ISERROR(VLOOKUP(B17,#REF!,7,FALSE)),"",VLOOKUP(B17,#REF!,7,FALSE))</f>
        <v/>
      </c>
      <c r="J17" s="28"/>
      <c r="K17" s="5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21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1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29"/>
      <c r="K21" s="12"/>
      <c r="L21" s="1"/>
    </row>
    <row r="22" spans="1:12" ht="29.15" customHeight="1" x14ac:dyDescent="0.35">
      <c r="A22" s="21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29"/>
      <c r="K22" s="12"/>
      <c r="L22" s="1"/>
    </row>
    <row r="23" spans="1:12" ht="29.15" customHeight="1" x14ac:dyDescent="0.35">
      <c r="A23" s="21" t="str">
        <f>IF(ISERROR(VLOOKUP(B23,#REF!,9,FALSE)),"",VLOOKUP(B23,#REF!,9,FALSE))</f>
        <v/>
      </c>
      <c r="B23" s="17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29"/>
      <c r="K23" s="12"/>
      <c r="L23" s="1"/>
    </row>
    <row r="24" spans="1:12" ht="29.15" customHeight="1" x14ac:dyDescent="0.35">
      <c r="A24" s="21" t="str">
        <f>IF(ISERROR(VLOOKUP(B24,#REF!,9,FALSE)),"",VLOOKUP(B24,#REF!,9,FALSE))</f>
        <v/>
      </c>
      <c r="B24" s="18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29"/>
      <c r="K24" s="12"/>
      <c r="L24" s="1"/>
    </row>
    <row r="25" spans="1:12" ht="29.15" customHeight="1" x14ac:dyDescent="0.35">
      <c r="A25" s="21" t="str">
        <f>IF(ISERROR(VLOOKUP(B25,#REF!,9,FALSE)),"",VLOOKUP(B25,#REF!,9,FALSE))</f>
        <v/>
      </c>
      <c r="B25" s="17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29"/>
      <c r="K25" s="12"/>
      <c r="L25" s="1"/>
    </row>
    <row r="26" spans="1:12" ht="29.15" customHeight="1" x14ac:dyDescent="0.35">
      <c r="A26" s="21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29"/>
      <c r="K26" s="12"/>
      <c r="L26" s="1"/>
    </row>
    <row r="27" spans="1:12" ht="29.15" customHeight="1" x14ac:dyDescent="0.35">
      <c r="A27" s="21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29"/>
      <c r="K27" s="12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4"/>
      <c r="C28" s="5" t="str">
        <f>IF(ISERROR(VLOOKUP(B28,#REF!,2,FALSE)),"",VLOOKUP(B28,#REF!,2,FALSE))</f>
        <v/>
      </c>
      <c r="D28" s="5" t="str">
        <f>IF(ISERROR(VLOOKUP(B28,#REF!,3,FALSE)),"",VLOOKUP(B28,#REF!,3,FALSE))</f>
        <v/>
      </c>
      <c r="E28" s="6" t="str">
        <f>IF(ISERROR(VLOOKUP(B28,#REF!,6,FALSE)),"",VLOOKUP(B28,#REF!,6,FALSE))</f>
        <v/>
      </c>
      <c r="F28" s="7" t="str">
        <f>IF(ISERROR(VLOOKUP(B28,#REF!,4,FALSE)),"",VLOOKUP(B28,#REF!,4,FALSE))</f>
        <v/>
      </c>
      <c r="G28" s="8" t="str">
        <f>IF(ISERROR(VLOOKUP(B28,#REF!,8,FALSE)),"",VLOOKUP(B28,#REF!,8,FALSE))</f>
        <v/>
      </c>
      <c r="H28" s="5"/>
      <c r="I28" s="9" t="str">
        <f>IF(ISERROR(VLOOKUP(B28,#REF!,7,FALSE)),"",VLOOKUP(B28,#REF!,7,FALSE))</f>
        <v/>
      </c>
      <c r="J28" s="28"/>
      <c r="K28" s="5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4"/>
      <c r="C29" s="5" t="str">
        <f>IF(ISERROR(VLOOKUP(B29,#REF!,2,FALSE)),"",VLOOKUP(B29,#REF!,2,FALSE))</f>
        <v/>
      </c>
      <c r="D29" s="5" t="str">
        <f>IF(ISERROR(VLOOKUP(B29,#REF!,3,FALSE)),"",VLOOKUP(B29,#REF!,3,FALSE))</f>
        <v/>
      </c>
      <c r="E29" s="6" t="str">
        <f>IF(ISERROR(VLOOKUP(B29,#REF!,6,FALSE)),"",VLOOKUP(B29,#REF!,6,FALSE))</f>
        <v/>
      </c>
      <c r="F29" s="7" t="str">
        <f>IF(ISERROR(VLOOKUP(B29,#REF!,4,FALSE)),"",VLOOKUP(B29,#REF!,4,FALSE))</f>
        <v/>
      </c>
      <c r="G29" s="8" t="str">
        <f>IF(ISERROR(VLOOKUP(B29,#REF!,8,FALSE)),"",VLOOKUP(B29,#REF!,8,FALSE))</f>
        <v/>
      </c>
      <c r="H29" s="5"/>
      <c r="I29" s="9" t="str">
        <f>IF(ISERROR(VLOOKUP(B29,#REF!,7,FALSE)),"",VLOOKUP(B29,#REF!,7,FALSE))</f>
        <v/>
      </c>
      <c r="J29" s="28"/>
      <c r="K29" s="5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 t="str">
        <f>IF(ISERROR(VLOOKUP(B30,#REF!,7,FALSE)),"",VLOOKUP(B30,#REF!,7,FALSE))</f>
        <v/>
      </c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 t="str">
        <f>IF(ISERROR(VLOOKUP(B31,#REF!,7,FALSE)),"",VLOOKUP(B31,#REF!,7,FALSE))</f>
        <v/>
      </c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100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3"/>
  <sheetViews>
    <sheetView topLeftCell="A3" zoomScale="84" zoomScaleNormal="84" workbookViewId="0">
      <selection activeCell="A8" sqref="A8:L13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COUNTA(B8:B73)</f>
        <v>6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3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799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73</v>
      </c>
      <c r="B8" s="4">
        <v>3602635</v>
      </c>
      <c r="C8" s="5" t="s">
        <v>389</v>
      </c>
      <c r="D8" s="5" t="s">
        <v>98</v>
      </c>
      <c r="E8" s="6">
        <v>1999</v>
      </c>
      <c r="F8" s="7" t="s">
        <v>145</v>
      </c>
      <c r="G8" s="8" t="s">
        <v>17</v>
      </c>
      <c r="H8" s="5">
        <v>3</v>
      </c>
      <c r="I8" s="9" t="s">
        <v>534</v>
      </c>
      <c r="J8" s="28">
        <v>19.329999999999998</v>
      </c>
      <c r="K8" s="5">
        <v>1</v>
      </c>
      <c r="L8" s="33">
        <v>20</v>
      </c>
    </row>
    <row r="9" spans="1:12" ht="29.15" customHeight="1" x14ac:dyDescent="0.35">
      <c r="A9" s="20">
        <v>132</v>
      </c>
      <c r="B9" s="11">
        <v>3603478</v>
      </c>
      <c r="C9" s="5" t="s">
        <v>438</v>
      </c>
      <c r="D9" s="5" t="s">
        <v>439</v>
      </c>
      <c r="E9" s="6">
        <v>2000</v>
      </c>
      <c r="F9" s="7" t="s">
        <v>31</v>
      </c>
      <c r="G9" s="8" t="s">
        <v>17</v>
      </c>
      <c r="H9" s="5">
        <v>14</v>
      </c>
      <c r="I9" s="16" t="s">
        <v>534</v>
      </c>
      <c r="J9" s="29">
        <v>21.09</v>
      </c>
      <c r="K9" s="12">
        <v>2</v>
      </c>
      <c r="L9" s="33">
        <v>17</v>
      </c>
    </row>
    <row r="10" spans="1:12" ht="29.15" customHeight="1" x14ac:dyDescent="0.35">
      <c r="A10" s="20">
        <v>73</v>
      </c>
      <c r="B10" s="12">
        <v>3603116</v>
      </c>
      <c r="C10" s="5" t="s">
        <v>267</v>
      </c>
      <c r="D10" s="5" t="s">
        <v>114</v>
      </c>
      <c r="E10" s="6">
        <v>2000</v>
      </c>
      <c r="F10" s="7" t="s">
        <v>145</v>
      </c>
      <c r="G10" s="8" t="s">
        <v>17</v>
      </c>
      <c r="H10" s="5">
        <v>19</v>
      </c>
      <c r="I10" s="16" t="s">
        <v>534</v>
      </c>
      <c r="J10" s="29">
        <v>22.1</v>
      </c>
      <c r="K10" s="5">
        <v>3</v>
      </c>
      <c r="L10" s="33">
        <v>14</v>
      </c>
    </row>
    <row r="11" spans="1:12" ht="29.15" customHeight="1" x14ac:dyDescent="0.35">
      <c r="A11" s="20">
        <v>73</v>
      </c>
      <c r="B11" s="11">
        <v>3603128</v>
      </c>
      <c r="C11" s="5" t="s">
        <v>474</v>
      </c>
      <c r="D11" s="5" t="s">
        <v>44</v>
      </c>
      <c r="E11" s="6">
        <v>2000</v>
      </c>
      <c r="F11" s="7" t="s">
        <v>145</v>
      </c>
      <c r="G11" s="8" t="s">
        <v>17</v>
      </c>
      <c r="H11" s="5">
        <v>20</v>
      </c>
      <c r="I11" s="16" t="s">
        <v>534</v>
      </c>
      <c r="J11" s="29">
        <v>22.28</v>
      </c>
      <c r="K11" s="12">
        <v>4</v>
      </c>
      <c r="L11" s="33">
        <v>11</v>
      </c>
    </row>
    <row r="12" spans="1:12" ht="29.15" customHeight="1" x14ac:dyDescent="0.35">
      <c r="A12" s="20">
        <v>112</v>
      </c>
      <c r="B12" s="20">
        <v>3603944</v>
      </c>
      <c r="C12" s="5" t="s">
        <v>613</v>
      </c>
      <c r="D12" s="5" t="s">
        <v>128</v>
      </c>
      <c r="E12" s="6">
        <v>2000</v>
      </c>
      <c r="F12" s="7" t="s">
        <v>33</v>
      </c>
      <c r="G12" s="8" t="s">
        <v>17</v>
      </c>
      <c r="H12" s="5">
        <v>29</v>
      </c>
      <c r="I12" s="9" t="s">
        <v>534</v>
      </c>
      <c r="J12" s="28">
        <v>23.57</v>
      </c>
      <c r="K12" s="5">
        <v>5</v>
      </c>
      <c r="L12" s="33">
        <v>8</v>
      </c>
    </row>
    <row r="13" spans="1:12" ht="29.15" customHeight="1" x14ac:dyDescent="0.35">
      <c r="A13" s="20">
        <v>70</v>
      </c>
      <c r="B13" s="12">
        <v>3604248</v>
      </c>
      <c r="C13" s="5" t="s">
        <v>729</v>
      </c>
      <c r="D13" s="5" t="s">
        <v>730</v>
      </c>
      <c r="E13" s="6">
        <v>1999</v>
      </c>
      <c r="F13" s="7" t="s">
        <v>591</v>
      </c>
      <c r="G13" s="8" t="s">
        <v>17</v>
      </c>
      <c r="H13" s="5">
        <v>31</v>
      </c>
      <c r="I13" s="16" t="s">
        <v>534</v>
      </c>
      <c r="J13" s="29">
        <v>26.05</v>
      </c>
      <c r="K13" s="12">
        <v>6</v>
      </c>
      <c r="L13" s="33">
        <v>5</v>
      </c>
    </row>
    <row r="14" spans="1:12" ht="29.15" customHeight="1" x14ac:dyDescent="0.35">
      <c r="A14" s="21" t="str">
        <f>IF(ISERROR(VLOOKUP(B14,#REF!,9,FALSE)),"",VLOOKUP(B14,#REF!,9,FALSE))</f>
        <v/>
      </c>
      <c r="B14" s="21"/>
      <c r="C14" s="12" t="str">
        <f>IF(ISERROR(VLOOKUP(B14,#REF!,2,FALSE)),"",VLOOKUP(B14,#REF!,2,FALSE))</f>
        <v/>
      </c>
      <c r="D14" s="12" t="str">
        <f>IF(ISERROR(VLOOKUP(B14,#REF!,3,FALSE)),"",VLOOKUP(B14,#REF!,3,FALSE))</f>
        <v/>
      </c>
      <c r="E14" s="13" t="str">
        <f>IF(ISERROR(VLOOKUP(B14,#REF!,6,FALSE)),"",VLOOKUP(B14,#REF!,6,FALSE))</f>
        <v/>
      </c>
      <c r="F14" s="14" t="str">
        <f>IF(ISERROR(VLOOKUP(B14,#REF!,4,FALSE)),"",VLOOKUP(B14,#REF!,4,FALSE))</f>
        <v/>
      </c>
      <c r="G14" s="15" t="str">
        <f>IF(ISERROR(VLOOKUP(B14,#REF!,8,FALSE)),"",VLOOKUP(B14,#REF!,8,FALSE))</f>
        <v/>
      </c>
      <c r="H14" s="12"/>
      <c r="I14" s="16" t="str">
        <f>IF(ISERROR(VLOOKUP(B14,#REF!,7,FALSE)),"",VLOOKUP(B14,#REF!,7,FALSE))</f>
        <v/>
      </c>
      <c r="J14" s="29"/>
      <c r="K14" s="12"/>
      <c r="L14" s="1"/>
    </row>
    <row r="15" spans="1:12" ht="29.15" customHeight="1" x14ac:dyDescent="0.35">
      <c r="A15" s="21" t="str">
        <f>IF(ISERROR(VLOOKUP(B15,#REF!,9,FALSE)),"",VLOOKUP(B15,#REF!,9,FALSE))</f>
        <v/>
      </c>
      <c r="B15" s="21"/>
      <c r="C15" s="12" t="str">
        <f>IF(ISERROR(VLOOKUP(B15,#REF!,2,FALSE)),"",VLOOKUP(B15,#REF!,2,FALSE))</f>
        <v/>
      </c>
      <c r="D15" s="12" t="str">
        <f>IF(ISERROR(VLOOKUP(B15,#REF!,3,FALSE)),"",VLOOKUP(B15,#REF!,3,FALSE))</f>
        <v/>
      </c>
      <c r="E15" s="13" t="str">
        <f>IF(ISERROR(VLOOKUP(B15,#REF!,6,FALSE)),"",VLOOKUP(B15,#REF!,6,FALSE))</f>
        <v/>
      </c>
      <c r="F15" s="14" t="str">
        <f>IF(ISERROR(VLOOKUP(B15,#REF!,4,FALSE)),"",VLOOKUP(B15,#REF!,4,FALSE))</f>
        <v/>
      </c>
      <c r="G15" s="15" t="str">
        <f>IF(ISERROR(VLOOKUP(B15,#REF!,8,FALSE)),"",VLOOKUP(B15,#REF!,8,FALSE))</f>
        <v/>
      </c>
      <c r="H15" s="12"/>
      <c r="I15" s="16" t="str">
        <f>IF(ISERROR(VLOOKUP(B15,#REF!,7,FALSE)),"",VLOOKUP(B15,#REF!,7,FALSE))</f>
        <v/>
      </c>
      <c r="J15" s="29"/>
      <c r="K15" s="12"/>
      <c r="L15" s="1"/>
    </row>
    <row r="16" spans="1:12" ht="29.15" customHeight="1" x14ac:dyDescent="0.35">
      <c r="A16" s="21" t="str">
        <f>IF(ISERROR(VLOOKUP(B16,#REF!,9,FALSE)),"",VLOOKUP(B16,#REF!,9,FALSE))</f>
        <v/>
      </c>
      <c r="B16" s="21"/>
      <c r="C16" s="12" t="str">
        <f>IF(ISERROR(VLOOKUP(B16,#REF!,2,FALSE)),"",VLOOKUP(B16,#REF!,2,FALSE))</f>
        <v/>
      </c>
      <c r="D16" s="12" t="str">
        <f>IF(ISERROR(VLOOKUP(B16,#REF!,3,FALSE)),"",VLOOKUP(B16,#REF!,3,FALSE))</f>
        <v/>
      </c>
      <c r="E16" s="13" t="str">
        <f>IF(ISERROR(VLOOKUP(B16,#REF!,6,FALSE)),"",VLOOKUP(B16,#REF!,6,FALSE))</f>
        <v/>
      </c>
      <c r="F16" s="14" t="str">
        <f>IF(ISERROR(VLOOKUP(B16,#REF!,4,FALSE)),"",VLOOKUP(B16,#REF!,4,FALSE))</f>
        <v/>
      </c>
      <c r="G16" s="15" t="str">
        <f>IF(ISERROR(VLOOKUP(B16,#REF!,8,FALSE)),"",VLOOKUP(B16,#REF!,8,FALSE))</f>
        <v/>
      </c>
      <c r="H16" s="12"/>
      <c r="I16" s="16" t="str">
        <f>IF(ISERROR(VLOOKUP(B16,#REF!,7,FALSE)),"",VLOOKUP(B16,#REF!,7,FALSE))</f>
        <v/>
      </c>
      <c r="J16" s="29"/>
      <c r="K16" s="12"/>
      <c r="L16" s="1"/>
    </row>
    <row r="17" spans="1:12" ht="29.15" customHeight="1" x14ac:dyDescent="0.35">
      <c r="A17" s="21" t="str">
        <f>IF(ISERROR(VLOOKUP(B17,#REF!,9,FALSE)),"",VLOOKUP(B17,#REF!,9,FALSE))</f>
        <v/>
      </c>
      <c r="B17" s="12"/>
      <c r="C17" s="12" t="str">
        <f>IF(ISERROR(VLOOKUP(B17,#REF!,2,FALSE)),"",VLOOKUP(B17,#REF!,2,FALSE))</f>
        <v/>
      </c>
      <c r="D17" s="12" t="str">
        <f>IF(ISERROR(VLOOKUP(B17,#REF!,3,FALSE)),"",VLOOKUP(B17,#REF!,3,FALSE))</f>
        <v/>
      </c>
      <c r="E17" s="13" t="str">
        <f>IF(ISERROR(VLOOKUP(B17,#REF!,6,FALSE)),"",VLOOKUP(B17,#REF!,6,FALSE))</f>
        <v/>
      </c>
      <c r="F17" s="14" t="str">
        <f>IF(ISERROR(VLOOKUP(B17,#REF!,4,FALSE)),"",VLOOKUP(B17,#REF!,4,FALSE))</f>
        <v/>
      </c>
      <c r="G17" s="15" t="str">
        <f>IF(ISERROR(VLOOKUP(B17,#REF!,8,FALSE)),"",VLOOKUP(B17,#REF!,8,FALSE))</f>
        <v/>
      </c>
      <c r="H17" s="12"/>
      <c r="I17" s="16" t="str">
        <f>IF(ISERROR(VLOOKUP(B17,#REF!,7,FALSE)),"",VLOOKUP(B17,#REF!,7,FALSE))</f>
        <v/>
      </c>
      <c r="J17" s="29"/>
      <c r="K17" s="12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12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2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12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2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1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0" t="str">
        <f>IF(ISERROR(VLOOKUP(B21,#REF!,9,FALSE)),"",VLOOKUP(B21,#REF!,9,FALSE))</f>
        <v/>
      </c>
      <c r="B21" s="5"/>
      <c r="C21" s="5" t="str">
        <f>IF(ISERROR(VLOOKUP(B21,#REF!,2,FALSE)),"",VLOOKUP(B21,#REF!,2,FALSE))</f>
        <v/>
      </c>
      <c r="D21" s="5" t="str">
        <f>IF(ISERROR(VLOOKUP(B21,#REF!,3,FALSE)),"",VLOOKUP(B21,#REF!,3,FALSE))</f>
        <v/>
      </c>
      <c r="E21" s="6" t="str">
        <f>IF(ISERROR(VLOOKUP(B21,#REF!,6,FALSE)),"",VLOOKUP(B21,#REF!,6,FALSE))</f>
        <v/>
      </c>
      <c r="F21" s="7" t="str">
        <f>IF(ISERROR(VLOOKUP(B21,#REF!,4,FALSE)),"",VLOOKUP(B21,#REF!,4,FALSE))</f>
        <v/>
      </c>
      <c r="G21" s="8" t="str">
        <f>IF(ISERROR(VLOOKUP(B21,#REF!,8,FALSE)),"",VLOOKUP(B21,#REF!,8,FALSE))</f>
        <v/>
      </c>
      <c r="H21" s="5"/>
      <c r="I21" s="9" t="str">
        <f>IF(ISERROR(VLOOKUP(B21,#REF!,7,FALSE)),"",VLOOKUP(B21,#REF!,7,FALSE))</f>
        <v/>
      </c>
      <c r="J21" s="28"/>
      <c r="K21" s="5"/>
      <c r="L21" s="1"/>
    </row>
    <row r="22" spans="1:12" ht="29.15" customHeight="1" x14ac:dyDescent="0.35">
      <c r="A22" s="20" t="str">
        <f>IF(ISERROR(VLOOKUP(B22,#REF!,9,FALSE)),"",VLOOKUP(B22,#REF!,9,FALSE))</f>
        <v/>
      </c>
      <c r="B22" s="5"/>
      <c r="C22" s="5" t="str">
        <f>IF(ISERROR(VLOOKUP(B22,#REF!,2,FALSE)),"",VLOOKUP(B22,#REF!,2,FALSE))</f>
        <v/>
      </c>
      <c r="D22" s="5" t="str">
        <f>IF(ISERROR(VLOOKUP(B22,#REF!,3,FALSE)),"",VLOOKUP(B22,#REF!,3,FALSE))</f>
        <v/>
      </c>
      <c r="E22" s="6" t="str">
        <f>IF(ISERROR(VLOOKUP(B22,#REF!,6,FALSE)),"",VLOOKUP(B22,#REF!,6,FALSE))</f>
        <v/>
      </c>
      <c r="F22" s="7" t="str">
        <f>IF(ISERROR(VLOOKUP(B22,#REF!,4,FALSE)),"",VLOOKUP(B22,#REF!,4,FALSE))</f>
        <v/>
      </c>
      <c r="G22" s="8" t="str">
        <f>IF(ISERROR(VLOOKUP(B22,#REF!,8,FALSE)),"",VLOOKUP(B22,#REF!,8,FALSE))</f>
        <v/>
      </c>
      <c r="H22" s="5"/>
      <c r="I22" s="9" t="str">
        <f>IF(ISERROR(VLOOKUP(B22,#REF!,7,FALSE)),"",VLOOKUP(B22,#REF!,7,FALSE))</f>
        <v/>
      </c>
      <c r="J22" s="28"/>
      <c r="K22" s="5"/>
      <c r="L22" s="1"/>
    </row>
    <row r="23" spans="1:12" ht="29.15" customHeight="1" x14ac:dyDescent="0.35">
      <c r="A23" s="20" t="str">
        <f>IF(ISERROR(VLOOKUP(B23,#REF!,9,FALSE)),"",VLOOKUP(B23,#REF!,9,FALSE))</f>
        <v/>
      </c>
      <c r="B23" s="20"/>
      <c r="C23" s="20" t="str">
        <f>IF(ISERROR(VLOOKUP(B23,#REF!,2,FALSE)),"",VLOOKUP(B23,#REF!,2,FALSE))</f>
        <v/>
      </c>
      <c r="D23" s="20" t="str">
        <f>IF(ISERROR(VLOOKUP(B23,#REF!,3,FALSE)),"",VLOOKUP(B23,#REF!,3,FALSE))</f>
        <v/>
      </c>
      <c r="E23" s="20" t="str">
        <f>IF(ISERROR(VLOOKUP(B23,#REF!,6,FALSE)),"",VLOOKUP(B23,#REF!,6,FALSE))</f>
        <v/>
      </c>
      <c r="F23" s="20" t="str">
        <f>IF(ISERROR(VLOOKUP(B23,#REF!,4,FALSE)),"",VLOOKUP(B23,#REF!,4,FALSE))</f>
        <v/>
      </c>
      <c r="G23" s="20" t="str">
        <f>IF(ISERROR(VLOOKUP(B23,#REF!,8,FALSE)),"",VLOOKUP(B23,#REF!,8,FALSE))</f>
        <v/>
      </c>
      <c r="H23" s="20"/>
      <c r="I23" s="20" t="str">
        <f>IF(ISERROR(VLOOKUP(B23,#REF!,7,FALSE)),"",VLOOKUP(B23,#REF!,7,FALSE))</f>
        <v/>
      </c>
      <c r="J23" s="30"/>
      <c r="K23" s="20"/>
      <c r="L23" s="1"/>
    </row>
    <row r="24" spans="1:12" ht="29.15" customHeight="1" x14ac:dyDescent="0.35">
      <c r="A24" s="20" t="str">
        <f>IF(ISERROR(VLOOKUP(B24,#REF!,9,FALSE)),"",VLOOKUP(B24,#REF!,9,FALSE))</f>
        <v/>
      </c>
      <c r="B24" s="20"/>
      <c r="C24" s="20" t="str">
        <f>IF(ISERROR(VLOOKUP(B24,#REF!,2,FALSE)),"",VLOOKUP(B24,#REF!,2,FALSE))</f>
        <v/>
      </c>
      <c r="D24" s="20" t="str">
        <f>IF(ISERROR(VLOOKUP(B24,#REF!,3,FALSE)),"",VLOOKUP(B24,#REF!,3,FALSE))</f>
        <v/>
      </c>
      <c r="E24" s="20" t="str">
        <f>IF(ISERROR(VLOOKUP(B24,#REF!,6,FALSE)),"",VLOOKUP(B24,#REF!,6,FALSE))</f>
        <v/>
      </c>
      <c r="F24" s="20" t="str">
        <f>IF(ISERROR(VLOOKUP(B24,#REF!,4,FALSE)),"",VLOOKUP(B24,#REF!,4,FALSE))</f>
        <v/>
      </c>
      <c r="G24" s="20" t="str">
        <f>IF(ISERROR(VLOOKUP(B24,#REF!,8,FALSE)),"",VLOOKUP(B24,#REF!,8,FALSE))</f>
        <v/>
      </c>
      <c r="H24" s="20"/>
      <c r="I24" s="20" t="str">
        <f>IF(ISERROR(VLOOKUP(B24,#REF!,7,FALSE)),"",VLOOKUP(B24,#REF!,7,FALSE))</f>
        <v/>
      </c>
      <c r="J24" s="30"/>
      <c r="K24" s="20"/>
      <c r="L24" s="1"/>
    </row>
    <row r="25" spans="1:12" ht="29.15" customHeight="1" x14ac:dyDescent="0.35">
      <c r="A25" s="20" t="str">
        <f>IF(ISERROR(VLOOKUP(B25,#REF!,9,FALSE)),"",VLOOKUP(B25,#REF!,9,FALSE))</f>
        <v/>
      </c>
      <c r="B25" s="20"/>
      <c r="C25" s="20" t="str">
        <f>IF(ISERROR(VLOOKUP(B25,#REF!,2,FALSE)),"",VLOOKUP(B25,#REF!,2,FALSE))</f>
        <v/>
      </c>
      <c r="D25" s="20" t="str">
        <f>IF(ISERROR(VLOOKUP(B25,#REF!,3,FALSE)),"",VLOOKUP(B25,#REF!,3,FALSE))</f>
        <v/>
      </c>
      <c r="E25" s="20" t="str">
        <f>IF(ISERROR(VLOOKUP(B25,#REF!,6,FALSE)),"",VLOOKUP(B25,#REF!,6,FALSE))</f>
        <v/>
      </c>
      <c r="F25" s="20" t="str">
        <f>IF(ISERROR(VLOOKUP(B25,#REF!,4,FALSE)),"",VLOOKUP(B25,#REF!,4,FALSE))</f>
        <v/>
      </c>
      <c r="G25" s="20" t="str">
        <f>IF(ISERROR(VLOOKUP(B25,#REF!,8,FALSE)),"",VLOOKUP(B25,#REF!,8,FALSE))</f>
        <v/>
      </c>
      <c r="H25" s="20"/>
      <c r="I25" s="20" t="str">
        <f>IF(ISERROR(VLOOKUP(B25,#REF!,7,FALSE)),"",VLOOKUP(B25,#REF!,7,FALSE))</f>
        <v/>
      </c>
      <c r="J25" s="30"/>
      <c r="K25" s="20"/>
      <c r="L25" s="1"/>
    </row>
    <row r="26" spans="1:12" ht="29.15" customHeight="1" x14ac:dyDescent="0.35">
      <c r="A26" s="20" t="str">
        <f>IF(ISERROR(VLOOKUP(B26,#REF!,9,FALSE)),"",VLOOKUP(B26,#REF!,9,FALSE))</f>
        <v/>
      </c>
      <c r="B26" s="20"/>
      <c r="C26" s="20" t="str">
        <f>IF(ISERROR(VLOOKUP(B26,#REF!,2,FALSE)),"",VLOOKUP(B26,#REF!,2,FALSE))</f>
        <v/>
      </c>
      <c r="D26" s="20" t="str">
        <f>IF(ISERROR(VLOOKUP(B26,#REF!,3,FALSE)),"",VLOOKUP(B26,#REF!,3,FALSE))</f>
        <v/>
      </c>
      <c r="E26" s="20" t="str">
        <f>IF(ISERROR(VLOOKUP(B26,#REF!,6,FALSE)),"",VLOOKUP(B26,#REF!,6,FALSE))</f>
        <v/>
      </c>
      <c r="F26" s="20" t="str">
        <f>IF(ISERROR(VLOOKUP(B26,#REF!,4,FALSE)),"",VLOOKUP(B26,#REF!,4,FALSE))</f>
        <v/>
      </c>
      <c r="G26" s="20" t="str">
        <f>IF(ISERROR(VLOOKUP(B26,#REF!,8,FALSE)),"",VLOOKUP(B26,#REF!,8,FALSE))</f>
        <v/>
      </c>
      <c r="H26" s="20"/>
      <c r="I26" s="20" t="str">
        <f>IF(ISERROR(VLOOKUP(B26,#REF!,7,FALSE)),"",VLOOKUP(B26,#REF!,7,FALSE))</f>
        <v/>
      </c>
      <c r="J26" s="30"/>
      <c r="K26" s="20"/>
      <c r="L26" s="1"/>
    </row>
    <row r="27" spans="1:12" ht="29.15" customHeight="1" x14ac:dyDescent="0.35">
      <c r="A27" s="20" t="str">
        <f>IF(ISERROR(VLOOKUP(B27,#REF!,9,FALSE)),"",VLOOKUP(B27,#REF!,9,FALSE))</f>
        <v/>
      </c>
      <c r="B27" s="20"/>
      <c r="C27" s="20" t="str">
        <f>IF(ISERROR(VLOOKUP(B27,#REF!,2,FALSE)),"",VLOOKUP(B27,#REF!,2,FALSE))</f>
        <v/>
      </c>
      <c r="D27" s="20" t="str">
        <f>IF(ISERROR(VLOOKUP(B27,#REF!,3,FALSE)),"",VLOOKUP(B27,#REF!,3,FALSE))</f>
        <v/>
      </c>
      <c r="E27" s="20" t="str">
        <f>IF(ISERROR(VLOOKUP(B27,#REF!,6,FALSE)),"",VLOOKUP(B27,#REF!,6,FALSE))</f>
        <v/>
      </c>
      <c r="F27" s="20" t="str">
        <f>IF(ISERROR(VLOOKUP(B27,#REF!,4,FALSE)),"",VLOOKUP(B27,#REF!,4,FALSE))</f>
        <v/>
      </c>
      <c r="G27" s="20" t="str">
        <f>IF(ISERROR(VLOOKUP(B27,#REF!,8,FALSE)),"",VLOOKUP(B27,#REF!,8,FALSE))</f>
        <v/>
      </c>
      <c r="H27" s="20"/>
      <c r="I27" s="20" t="str">
        <f>IF(ISERROR(VLOOKUP(B27,#REF!,7,FALSE)),"",VLOOKUP(B27,#REF!,7,FALSE))</f>
        <v/>
      </c>
      <c r="J27" s="30"/>
      <c r="K27" s="20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20"/>
      <c r="C28" s="20" t="str">
        <f>IF(ISERROR(VLOOKUP(B28,#REF!,2,FALSE)),"",VLOOKUP(B28,#REF!,2,FALSE))</f>
        <v/>
      </c>
      <c r="D28" s="20" t="str">
        <f>IF(ISERROR(VLOOKUP(B28,#REF!,3,FALSE)),"",VLOOKUP(B28,#REF!,3,FALSE))</f>
        <v/>
      </c>
      <c r="E28" s="20" t="str">
        <f>IF(ISERROR(VLOOKUP(B28,#REF!,6,FALSE)),"",VLOOKUP(B28,#REF!,6,FALSE))</f>
        <v/>
      </c>
      <c r="F28" s="20" t="str">
        <f>IF(ISERROR(VLOOKUP(B28,#REF!,4,FALSE)),"",VLOOKUP(B28,#REF!,4,FALSE))</f>
        <v/>
      </c>
      <c r="G28" s="20" t="str">
        <f>IF(ISERROR(VLOOKUP(B28,#REF!,8,FALSE)),"",VLOOKUP(B28,#REF!,8,FALSE))</f>
        <v/>
      </c>
      <c r="H28" s="20"/>
      <c r="I28" s="20" t="str">
        <f>IF(ISERROR(VLOOKUP(B28,#REF!,7,FALSE)),"",VLOOKUP(B28,#REF!,7,FALSE))</f>
        <v/>
      </c>
      <c r="J28" s="30"/>
      <c r="K28" s="20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20"/>
      <c r="C29" s="20" t="str">
        <f>IF(ISERROR(VLOOKUP(B29,#REF!,2,FALSE)),"",VLOOKUP(B29,#REF!,2,FALSE))</f>
        <v/>
      </c>
      <c r="D29" s="20" t="str">
        <f>IF(ISERROR(VLOOKUP(B29,#REF!,3,FALSE)),"",VLOOKUP(B29,#REF!,3,FALSE))</f>
        <v/>
      </c>
      <c r="E29" s="20" t="str">
        <f>IF(ISERROR(VLOOKUP(B29,#REF!,6,FALSE)),"",VLOOKUP(B29,#REF!,6,FALSE))</f>
        <v/>
      </c>
      <c r="F29" s="20" t="str">
        <f>IF(ISERROR(VLOOKUP(B29,#REF!,4,FALSE)),"",VLOOKUP(B29,#REF!,4,FALSE))</f>
        <v/>
      </c>
      <c r="G29" s="20" t="str">
        <f>IF(ISERROR(VLOOKUP(B29,#REF!,8,FALSE)),"",VLOOKUP(B29,#REF!,8,FALSE))</f>
        <v/>
      </c>
      <c r="H29" s="20"/>
      <c r="I29" s="20" t="str">
        <f>IF(ISERROR(VLOOKUP(B29,#REF!,7,FALSE)),"",VLOOKUP(B29,#REF!,7,FALSE))</f>
        <v/>
      </c>
      <c r="J29" s="30"/>
      <c r="K29" s="20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20"/>
      <c r="C30" s="20" t="str">
        <f>IF(ISERROR(VLOOKUP(B30,#REF!,2,FALSE)),"",VLOOKUP(B30,#REF!,2,FALSE))</f>
        <v/>
      </c>
      <c r="D30" s="20" t="str">
        <f>IF(ISERROR(VLOOKUP(B30,#REF!,3,FALSE)),"",VLOOKUP(B30,#REF!,3,FALSE))</f>
        <v/>
      </c>
      <c r="E30" s="20" t="str">
        <f>IF(ISERROR(VLOOKUP(B30,#REF!,6,FALSE)),"",VLOOKUP(B30,#REF!,6,FALSE))</f>
        <v/>
      </c>
      <c r="F30" s="20" t="str">
        <f>IF(ISERROR(VLOOKUP(B30,#REF!,4,FALSE)),"",VLOOKUP(B30,#REF!,4,FALSE))</f>
        <v/>
      </c>
      <c r="G30" s="20" t="str">
        <f>IF(ISERROR(VLOOKUP(B30,#REF!,8,FALSE)),"",VLOOKUP(B30,#REF!,8,FALSE))</f>
        <v/>
      </c>
      <c r="H30" s="20"/>
      <c r="I30" s="20" t="str">
        <f>IF(ISERROR(VLOOKUP(B30,#REF!,7,FALSE)),"",VLOOKUP(B30,#REF!,7,FALSE))</f>
        <v/>
      </c>
      <c r="J30" s="30"/>
      <c r="K30" s="20"/>
      <c r="L30" s="1"/>
    </row>
    <row r="31" spans="1:12" ht="29.15" customHeight="1" x14ac:dyDescent="0.35">
      <c r="A31" s="21" t="str">
        <f>IF(ISERROR(VLOOKUP(B31,#REF!,9,FALSE)),"",VLOOKUP(B31,#REF!,9,FALSE))</f>
        <v/>
      </c>
      <c r="B31" s="21"/>
      <c r="C31" s="21" t="str">
        <f>IF(ISERROR(VLOOKUP(B31,#REF!,2,FALSE)),"",VLOOKUP(B31,#REF!,2,FALSE))</f>
        <v/>
      </c>
      <c r="D31" s="21" t="str">
        <f>IF(ISERROR(VLOOKUP(B31,#REF!,3,FALSE)),"",VLOOKUP(B31,#REF!,3,FALSE))</f>
        <v/>
      </c>
      <c r="E31" s="21" t="str">
        <f>IF(ISERROR(VLOOKUP(B31,#REF!,6,FALSE)),"",VLOOKUP(B31,#REF!,6,FALSE))</f>
        <v/>
      </c>
      <c r="F31" s="21" t="str">
        <f>IF(ISERROR(VLOOKUP(B31,#REF!,4,FALSE)),"",VLOOKUP(B31,#REF!,4,FALSE))</f>
        <v/>
      </c>
      <c r="G31" s="21" t="str">
        <f>IF(ISERROR(VLOOKUP(B31,#REF!,8,FALSE)),"",VLOOKUP(B31,#REF!,8,FALSE))</f>
        <v/>
      </c>
      <c r="H31" s="21"/>
      <c r="I31" s="21" t="str">
        <f>IF(ISERROR(VLOOKUP(B31,#REF!,7,FALSE)),"",VLOOKUP(B31,#REF!,7,FALSE))</f>
        <v/>
      </c>
      <c r="J31" s="31"/>
      <c r="K31" s="21"/>
      <c r="L31" s="1"/>
    </row>
    <row r="32" spans="1:12" ht="29.15" customHeight="1" x14ac:dyDescent="0.35">
      <c r="A32" s="21" t="str">
        <f>IF(ISERROR(VLOOKUP(B32,#REF!,9,FALSE)),"",VLOOKUP(B32,#REF!,9,FALSE))</f>
        <v/>
      </c>
      <c r="B32" s="21"/>
      <c r="C32" s="21" t="str">
        <f>IF(ISERROR(VLOOKUP(B32,#REF!,2,FALSE)),"",VLOOKUP(B32,#REF!,2,FALSE))</f>
        <v/>
      </c>
      <c r="D32" s="21" t="str">
        <f>IF(ISERROR(VLOOKUP(B32,#REF!,3,FALSE)),"",VLOOKUP(B32,#REF!,3,FALSE))</f>
        <v/>
      </c>
      <c r="E32" s="21" t="str">
        <f>IF(ISERROR(VLOOKUP(B32,#REF!,6,FALSE)),"",VLOOKUP(B32,#REF!,6,FALSE))</f>
        <v/>
      </c>
      <c r="F32" s="21" t="str">
        <f>IF(ISERROR(VLOOKUP(B32,#REF!,4,FALSE)),"",VLOOKUP(B32,#REF!,4,FALSE))</f>
        <v/>
      </c>
      <c r="G32" s="21" t="str">
        <f>IF(ISERROR(VLOOKUP(B32,#REF!,8,FALSE)),"",VLOOKUP(B32,#REF!,8,FALSE))</f>
        <v/>
      </c>
      <c r="H32" s="21"/>
      <c r="I32" s="21" t="str">
        <f>IF(ISERROR(VLOOKUP(B32,#REF!,7,FALSE)),"",VLOOKUP(B32,#REF!,7,FALSE))</f>
        <v/>
      </c>
      <c r="J32" s="31"/>
      <c r="K32" s="21"/>
      <c r="L32" s="1"/>
    </row>
    <row r="33" spans="1:12" ht="29.15" customHeight="1" x14ac:dyDescent="0.35">
      <c r="A33" s="21" t="str">
        <f>IF(ISERROR(VLOOKUP(B33,#REF!,9,FALSE)),"",VLOOKUP(B33,#REF!,9,FALSE))</f>
        <v/>
      </c>
      <c r="B33" s="21"/>
      <c r="C33" s="21" t="str">
        <f>IF(ISERROR(VLOOKUP(B33,#REF!,2,FALSE)),"",VLOOKUP(B33,#REF!,2,FALSE))</f>
        <v/>
      </c>
      <c r="D33" s="21" t="str">
        <f>IF(ISERROR(VLOOKUP(B33,#REF!,3,FALSE)),"",VLOOKUP(B33,#REF!,3,FALSE))</f>
        <v/>
      </c>
      <c r="E33" s="21" t="str">
        <f>IF(ISERROR(VLOOKUP(B33,#REF!,6,FALSE)),"",VLOOKUP(B33,#REF!,6,FALSE))</f>
        <v/>
      </c>
      <c r="F33" s="21" t="str">
        <f>IF(ISERROR(VLOOKUP(B33,#REF!,4,FALSE)),"",VLOOKUP(B33,#REF!,4,FALSE))</f>
        <v/>
      </c>
      <c r="G33" s="21" t="str">
        <f>IF(ISERROR(VLOOKUP(B33,#REF!,8,FALSE)),"",VLOOKUP(B33,#REF!,8,FALSE))</f>
        <v/>
      </c>
      <c r="H33" s="21"/>
      <c r="I33" s="21" t="str">
        <f>IF(ISERROR(VLOOKUP(B33,#REF!,7,FALSE)),"",VLOOKUP(B33,#REF!,7,FALSE))</f>
        <v/>
      </c>
      <c r="J33" s="31"/>
      <c r="K33" s="21"/>
      <c r="L33" s="1"/>
    </row>
    <row r="34" spans="1:12" ht="29.15" customHeight="1" x14ac:dyDescent="0.35">
      <c r="A34" s="21" t="str">
        <f>IF(ISERROR(VLOOKUP(B34,#REF!,9,FALSE)),"",VLOOKUP(B34,#REF!,9,FALSE))</f>
        <v/>
      </c>
      <c r="B34" s="21"/>
      <c r="C34" s="21" t="str">
        <f>IF(ISERROR(VLOOKUP(B34,#REF!,2,FALSE)),"",VLOOKUP(B34,#REF!,2,FALSE))</f>
        <v/>
      </c>
      <c r="D34" s="21" t="str">
        <f>IF(ISERROR(VLOOKUP(B34,#REF!,3,FALSE)),"",VLOOKUP(B34,#REF!,3,FALSE))</f>
        <v/>
      </c>
      <c r="E34" s="21" t="str">
        <f>IF(ISERROR(VLOOKUP(B34,#REF!,6,FALSE)),"",VLOOKUP(B34,#REF!,6,FALSE))</f>
        <v/>
      </c>
      <c r="F34" s="21" t="str">
        <f>IF(ISERROR(VLOOKUP(B34,#REF!,4,FALSE)),"",VLOOKUP(B34,#REF!,4,FALSE))</f>
        <v/>
      </c>
      <c r="G34" s="21" t="str">
        <f>IF(ISERROR(VLOOKUP(B34,#REF!,8,FALSE)),"",VLOOKUP(B34,#REF!,8,FALSE))</f>
        <v/>
      </c>
      <c r="H34" s="21"/>
      <c r="I34" s="21" t="str">
        <f>IF(ISERROR(VLOOKUP(B34,#REF!,7,FALSE)),"",VLOOKUP(B34,#REF!,7,FALSE))</f>
        <v/>
      </c>
      <c r="J34" s="31"/>
      <c r="K34" s="21"/>
      <c r="L34" s="1"/>
    </row>
    <row r="35" spans="1:12" ht="29.15" customHeight="1" x14ac:dyDescent="0.35">
      <c r="A35" s="21" t="str">
        <f>IF(ISERROR(VLOOKUP(B35,#REF!,9,FALSE)),"",VLOOKUP(B35,#REF!,9,FALSE))</f>
        <v/>
      </c>
      <c r="B35" s="21"/>
      <c r="C35" s="21" t="str">
        <f>IF(ISERROR(VLOOKUP(B35,#REF!,2,FALSE)),"",VLOOKUP(B35,#REF!,2,FALSE))</f>
        <v/>
      </c>
      <c r="D35" s="21" t="str">
        <f>IF(ISERROR(VLOOKUP(B35,#REF!,3,FALSE)),"",VLOOKUP(B35,#REF!,3,FALSE))</f>
        <v/>
      </c>
      <c r="E35" s="21" t="str">
        <f>IF(ISERROR(VLOOKUP(B35,#REF!,6,FALSE)),"",VLOOKUP(B35,#REF!,6,FALSE))</f>
        <v/>
      </c>
      <c r="F35" s="21" t="str">
        <f>IF(ISERROR(VLOOKUP(B35,#REF!,4,FALSE)),"",VLOOKUP(B35,#REF!,4,FALSE))</f>
        <v/>
      </c>
      <c r="G35" s="21" t="str">
        <f>IF(ISERROR(VLOOKUP(B35,#REF!,8,FALSE)),"",VLOOKUP(B35,#REF!,8,FALSE))</f>
        <v/>
      </c>
      <c r="H35" s="21"/>
      <c r="I35" s="21" t="str">
        <f>IF(ISERROR(VLOOKUP(B35,#REF!,7,FALSE)),"",VLOOKUP(B35,#REF!,7,FALSE))</f>
        <v/>
      </c>
      <c r="J35" s="31"/>
      <c r="K35" s="21"/>
      <c r="L35" s="1"/>
    </row>
    <row r="36" spans="1:12" ht="29.15" customHeight="1" x14ac:dyDescent="0.35">
      <c r="A36" s="21" t="str">
        <f>IF(ISERROR(VLOOKUP(B36,#REF!,9,FALSE)),"",VLOOKUP(B36,#REF!,9,FALSE))</f>
        <v/>
      </c>
      <c r="B36" s="21"/>
      <c r="C36" s="21" t="str">
        <f>IF(ISERROR(VLOOKUP(B36,#REF!,2,FALSE)),"",VLOOKUP(B36,#REF!,2,FALSE))</f>
        <v/>
      </c>
      <c r="D36" s="21" t="str">
        <f>IF(ISERROR(VLOOKUP(B36,#REF!,3,FALSE)),"",VLOOKUP(B36,#REF!,3,FALSE))</f>
        <v/>
      </c>
      <c r="E36" s="21" t="str">
        <f>IF(ISERROR(VLOOKUP(B36,#REF!,6,FALSE)),"",VLOOKUP(B36,#REF!,6,FALSE))</f>
        <v/>
      </c>
      <c r="F36" s="21" t="str">
        <f>IF(ISERROR(VLOOKUP(B36,#REF!,4,FALSE)),"",VLOOKUP(B36,#REF!,4,FALSE))</f>
        <v/>
      </c>
      <c r="G36" s="21" t="str">
        <f>IF(ISERROR(VLOOKUP(B36,#REF!,8,FALSE)),"",VLOOKUP(B36,#REF!,8,FALSE))</f>
        <v/>
      </c>
      <c r="H36" s="21"/>
      <c r="I36" s="21" t="str">
        <f>IF(ISERROR(VLOOKUP(B36,#REF!,7,FALSE)),"",VLOOKUP(B36,#REF!,7,FALSE))</f>
        <v/>
      </c>
      <c r="J36" s="31"/>
      <c r="K36" s="21"/>
      <c r="L36" s="1"/>
    </row>
    <row r="37" spans="1:12" ht="29.15" customHeight="1" x14ac:dyDescent="0.35">
      <c r="A37" s="21" t="str">
        <f>IF(ISERROR(VLOOKUP(B37,#REF!,9,FALSE)),"",VLOOKUP(B37,#REF!,9,FALSE))</f>
        <v/>
      </c>
      <c r="B37" s="21"/>
      <c r="C37" s="21" t="str">
        <f>IF(ISERROR(VLOOKUP(B37,#REF!,2,FALSE)),"",VLOOKUP(B37,#REF!,2,FALSE))</f>
        <v/>
      </c>
      <c r="D37" s="21" t="str">
        <f>IF(ISERROR(VLOOKUP(B37,#REF!,3,FALSE)),"",VLOOKUP(B37,#REF!,3,FALSE))</f>
        <v/>
      </c>
      <c r="E37" s="21" t="str">
        <f>IF(ISERROR(VLOOKUP(B37,#REF!,6,FALSE)),"",VLOOKUP(B37,#REF!,6,FALSE))</f>
        <v/>
      </c>
      <c r="F37" s="21" t="str">
        <f>IF(ISERROR(VLOOKUP(B37,#REF!,4,FALSE)),"",VLOOKUP(B37,#REF!,4,FALSE))</f>
        <v/>
      </c>
      <c r="G37" s="21" t="str">
        <f>IF(ISERROR(VLOOKUP(B37,#REF!,8,FALSE)),"",VLOOKUP(B37,#REF!,8,FALSE))</f>
        <v/>
      </c>
      <c r="H37" s="21"/>
      <c r="I37" s="21" t="str">
        <f>IF(ISERROR(VLOOKUP(B37,#REF!,7,FALSE)),"",VLOOKUP(B37,#REF!,7,FALSE))</f>
        <v/>
      </c>
      <c r="J37" s="31"/>
      <c r="K37" s="21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21"/>
      <c r="C38" s="21" t="str">
        <f>IF(ISERROR(VLOOKUP(B38,#REF!,2,FALSE)),"",VLOOKUP(B38,#REF!,2,FALSE))</f>
        <v/>
      </c>
      <c r="D38" s="21" t="str">
        <f>IF(ISERROR(VLOOKUP(B38,#REF!,3,FALSE)),"",VLOOKUP(B38,#REF!,3,FALSE))</f>
        <v/>
      </c>
      <c r="E38" s="21" t="str">
        <f>IF(ISERROR(VLOOKUP(B38,#REF!,6,FALSE)),"",VLOOKUP(B38,#REF!,6,FALSE))</f>
        <v/>
      </c>
      <c r="F38" s="21" t="str">
        <f>IF(ISERROR(VLOOKUP(B38,#REF!,4,FALSE)),"",VLOOKUP(B38,#REF!,4,FALSE))</f>
        <v/>
      </c>
      <c r="G38" s="21" t="str">
        <f>IF(ISERROR(VLOOKUP(B38,#REF!,8,FALSE)),"",VLOOKUP(B38,#REF!,8,FALSE))</f>
        <v/>
      </c>
      <c r="H38" s="21"/>
      <c r="I38" s="21" t="str">
        <f>IF(ISERROR(VLOOKUP(B38,#REF!,7,FALSE)),"",VLOOKUP(B38,#REF!,7,FALSE))</f>
        <v/>
      </c>
      <c r="J38" s="31"/>
      <c r="K38" s="21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21" t="str">
        <f>IF(ISERROR(VLOOKUP(B39,#REF!,2,FALSE)),"",VLOOKUP(B39,#REF!,2,FALSE))</f>
        <v/>
      </c>
      <c r="D39" s="21" t="str">
        <f>IF(ISERROR(VLOOKUP(B39,#REF!,3,FALSE)),"",VLOOKUP(B39,#REF!,3,FALSE))</f>
        <v/>
      </c>
      <c r="E39" s="21" t="str">
        <f>IF(ISERROR(VLOOKUP(B39,#REF!,6,FALSE)),"",VLOOKUP(B39,#REF!,6,FALSE))</f>
        <v/>
      </c>
      <c r="F39" s="21" t="str">
        <f>IF(ISERROR(VLOOKUP(B39,#REF!,4,FALSE)),"",VLOOKUP(B39,#REF!,4,FALSE))</f>
        <v/>
      </c>
      <c r="G39" s="21" t="str">
        <f>IF(ISERROR(VLOOKUP(B39,#REF!,8,FALSE)),"",VLOOKUP(B39,#REF!,8,FALSE))</f>
        <v/>
      </c>
      <c r="H39" s="21"/>
      <c r="I39" s="21" t="str">
        <f>IF(ISERROR(VLOOKUP(B39,#REF!,7,FALSE)),"",VLOOKUP(B39,#REF!,7,FALSE))</f>
        <v/>
      </c>
      <c r="J39" s="31"/>
      <c r="K39" s="21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21" t="str">
        <f>IF(ISERROR(VLOOKUP(B40,#REF!,2,FALSE)),"",VLOOKUP(B40,#REF!,2,FALSE))</f>
        <v/>
      </c>
      <c r="D40" s="21" t="str">
        <f>IF(ISERROR(VLOOKUP(B40,#REF!,3,FALSE)),"",VLOOKUP(B40,#REF!,3,FALSE))</f>
        <v/>
      </c>
      <c r="E40" s="21" t="str">
        <f>IF(ISERROR(VLOOKUP(B40,#REF!,6,FALSE)),"",VLOOKUP(B40,#REF!,6,FALSE))</f>
        <v/>
      </c>
      <c r="F40" s="21" t="str">
        <f>IF(ISERROR(VLOOKUP(B40,#REF!,4,FALSE)),"",VLOOKUP(B40,#REF!,4,FALSE))</f>
        <v/>
      </c>
      <c r="G40" s="21" t="str">
        <f>IF(ISERROR(VLOOKUP(B40,#REF!,8,FALSE)),"",VLOOKUP(B40,#REF!,8,FALSE))</f>
        <v/>
      </c>
      <c r="H40" s="21"/>
      <c r="I40" s="21" t="str">
        <f>IF(ISERROR(VLOOKUP(B40,#REF!,7,FALSE)),"",VLOOKUP(B40,#REF!,7,FALSE))</f>
        <v/>
      </c>
      <c r="J40" s="31"/>
      <c r="K40" s="21"/>
      <c r="L40" s="1"/>
    </row>
    <row r="41" spans="1:12" ht="29.15" customHeight="1" x14ac:dyDescent="0.35">
      <c r="A41" s="20" t="str">
        <f>IF(ISERROR(VLOOKUP(B41,#REF!,9,FALSE)),"",VLOOKUP(B41,#REF!,9,FALSE))</f>
        <v/>
      </c>
      <c r="B41" s="20"/>
      <c r="C41" s="20" t="str">
        <f>IF(ISERROR(VLOOKUP(B41,#REF!,2,FALSE)),"",VLOOKUP(B41,#REF!,2,FALSE))</f>
        <v/>
      </c>
      <c r="D41" s="20" t="str">
        <f>IF(ISERROR(VLOOKUP(B41,#REF!,3,FALSE)),"",VLOOKUP(B41,#REF!,3,FALSE))</f>
        <v/>
      </c>
      <c r="E41" s="20" t="str">
        <f>IF(ISERROR(VLOOKUP(B41,#REF!,6,FALSE)),"",VLOOKUP(B41,#REF!,6,FALSE))</f>
        <v/>
      </c>
      <c r="F41" s="20" t="str">
        <f>IF(ISERROR(VLOOKUP(B41,#REF!,4,FALSE)),"",VLOOKUP(B41,#REF!,4,FALSE))</f>
        <v/>
      </c>
      <c r="G41" s="20" t="str">
        <f>IF(ISERROR(VLOOKUP(B41,#REF!,8,FALSE)),"",VLOOKUP(B41,#REF!,8,FALSE))</f>
        <v/>
      </c>
      <c r="H41" s="20"/>
      <c r="I41" s="20" t="str">
        <f>IF(ISERROR(VLOOKUP(B41,#REF!,7,FALSE)),"",VLOOKUP(B41,#REF!,7,FALSE))</f>
        <v/>
      </c>
      <c r="J41" s="30"/>
      <c r="K41" s="20"/>
      <c r="L41" s="1"/>
    </row>
    <row r="42" spans="1:12" ht="29.15" customHeight="1" x14ac:dyDescent="0.35">
      <c r="A42" s="20" t="str">
        <f>IF(ISERROR(VLOOKUP(B42,#REF!,9,FALSE)),"",VLOOKUP(B42,#REF!,9,FALSE))</f>
        <v/>
      </c>
      <c r="B42" s="20"/>
      <c r="C42" s="20" t="str">
        <f>IF(ISERROR(VLOOKUP(B42,#REF!,2,FALSE)),"",VLOOKUP(B42,#REF!,2,FALSE))</f>
        <v/>
      </c>
      <c r="D42" s="20" t="str">
        <f>IF(ISERROR(VLOOKUP(B42,#REF!,3,FALSE)),"",VLOOKUP(B42,#REF!,3,FALSE))</f>
        <v/>
      </c>
      <c r="E42" s="20" t="str">
        <f>IF(ISERROR(VLOOKUP(B42,#REF!,6,FALSE)),"",VLOOKUP(B42,#REF!,6,FALSE))</f>
        <v/>
      </c>
      <c r="F42" s="20" t="str">
        <f>IF(ISERROR(VLOOKUP(B42,#REF!,4,FALSE)),"",VLOOKUP(B42,#REF!,4,FALSE))</f>
        <v/>
      </c>
      <c r="G42" s="20" t="str">
        <f>IF(ISERROR(VLOOKUP(B42,#REF!,8,FALSE)),"",VLOOKUP(B42,#REF!,8,FALSE))</f>
        <v/>
      </c>
      <c r="H42" s="20"/>
      <c r="I42" s="20" t="str">
        <f>IF(ISERROR(VLOOKUP(B42,#REF!,7,FALSE)),"",VLOOKUP(B42,#REF!,7,FALSE))</f>
        <v/>
      </c>
      <c r="J42" s="30"/>
      <c r="K42" s="20"/>
      <c r="L42" s="1"/>
    </row>
    <row r="43" spans="1:12" ht="29.15" customHeight="1" x14ac:dyDescent="0.35">
      <c r="A43" s="20" t="str">
        <f>IF(ISERROR(VLOOKUP(B43,#REF!,9,FALSE)),"",VLOOKUP(B43,#REF!,9,FALSE))</f>
        <v/>
      </c>
      <c r="B43" s="20"/>
      <c r="C43" s="20" t="str">
        <f>IF(ISERROR(VLOOKUP(B43,#REF!,2,FALSE)),"",VLOOKUP(B43,#REF!,2,FALSE))</f>
        <v/>
      </c>
      <c r="D43" s="20" t="str">
        <f>IF(ISERROR(VLOOKUP(B43,#REF!,3,FALSE)),"",VLOOKUP(B43,#REF!,3,FALSE))</f>
        <v/>
      </c>
      <c r="E43" s="20" t="str">
        <f>IF(ISERROR(VLOOKUP(B43,#REF!,6,FALSE)),"",VLOOKUP(B43,#REF!,6,FALSE))</f>
        <v/>
      </c>
      <c r="F43" s="20" t="str">
        <f>IF(ISERROR(VLOOKUP(B43,#REF!,4,FALSE)),"",VLOOKUP(B43,#REF!,4,FALSE))</f>
        <v/>
      </c>
      <c r="G43" s="20" t="str">
        <f>IF(ISERROR(VLOOKUP(B43,#REF!,8,FALSE)),"",VLOOKUP(B43,#REF!,8,FALSE))</f>
        <v/>
      </c>
      <c r="H43" s="20"/>
      <c r="I43" s="20" t="str">
        <f>IF(ISERROR(VLOOKUP(B43,#REF!,7,FALSE)),"",VLOOKUP(B43,#REF!,7,FALSE))</f>
        <v/>
      </c>
      <c r="J43" s="30"/>
      <c r="K43" s="20"/>
      <c r="L43" s="1"/>
    </row>
    <row r="44" spans="1:12" ht="25" customHeight="1" x14ac:dyDescent="0.35">
      <c r="A44" s="20" t="str">
        <f>IF(ISERROR(VLOOKUP(B44,#REF!,9,FALSE)),"",VLOOKUP(B44,#REF!,9,FALSE))</f>
        <v/>
      </c>
      <c r="B44" s="20"/>
      <c r="C44" s="20" t="str">
        <f>IF(ISERROR(VLOOKUP(B44,#REF!,2,FALSE)),"",VLOOKUP(B44,#REF!,2,FALSE))</f>
        <v/>
      </c>
      <c r="D44" s="20" t="str">
        <f>IF(ISERROR(VLOOKUP(B44,#REF!,3,FALSE)),"",VLOOKUP(B44,#REF!,3,FALSE))</f>
        <v/>
      </c>
      <c r="E44" s="20" t="str">
        <f>IF(ISERROR(VLOOKUP(B44,#REF!,6,FALSE)),"",VLOOKUP(B44,#REF!,6,FALSE))</f>
        <v/>
      </c>
      <c r="F44" s="20" t="str">
        <f>IF(ISERROR(VLOOKUP(B44,#REF!,4,FALSE)),"",VLOOKUP(B44,#REF!,4,FALSE))</f>
        <v/>
      </c>
      <c r="G44" s="20" t="str">
        <f>IF(ISERROR(VLOOKUP(B44,#REF!,8,FALSE)),"",VLOOKUP(B44,#REF!,8,FALSE))</f>
        <v/>
      </c>
      <c r="H44" s="20"/>
      <c r="I44" s="20" t="str">
        <f>IF(ISERROR(VLOOKUP(B44,#REF!,7,FALSE)),"",VLOOKUP(B44,#REF!,7,FALSE))</f>
        <v/>
      </c>
      <c r="J44" s="30"/>
      <c r="K44" s="20"/>
      <c r="L44" s="1"/>
    </row>
    <row r="45" spans="1:12" ht="29.15" customHeight="1" x14ac:dyDescent="0.35">
      <c r="A45" s="20" t="str">
        <f>IF(ISERROR(VLOOKUP(B45,#REF!,9,FALSE)),"",VLOOKUP(B45,#REF!,9,FALSE))</f>
        <v/>
      </c>
      <c r="B45" s="20"/>
      <c r="C45" s="20" t="str">
        <f>IF(ISERROR(VLOOKUP(B45,#REF!,2,FALSE)),"",VLOOKUP(B45,#REF!,2,FALSE))</f>
        <v/>
      </c>
      <c r="D45" s="20" t="str">
        <f>IF(ISERROR(VLOOKUP(B45,#REF!,3,FALSE)),"",VLOOKUP(B45,#REF!,3,FALSE))</f>
        <v/>
      </c>
      <c r="E45" s="20" t="str">
        <f>IF(ISERROR(VLOOKUP(B45,#REF!,6,FALSE)),"",VLOOKUP(B45,#REF!,6,FALSE))</f>
        <v/>
      </c>
      <c r="F45" s="20" t="str">
        <f>IF(ISERROR(VLOOKUP(B45,#REF!,4,FALSE)),"",VLOOKUP(B45,#REF!,4,FALSE))</f>
        <v/>
      </c>
      <c r="G45" s="20" t="str">
        <f>IF(ISERROR(VLOOKUP(B45,#REF!,8,FALSE)),"",VLOOKUP(B45,#REF!,8,FALSE))</f>
        <v/>
      </c>
      <c r="H45" s="20"/>
      <c r="I45" s="20" t="str">
        <f>IF(ISERROR(VLOOKUP(B45,#REF!,7,FALSE)),"",VLOOKUP(B45,#REF!,7,FALSE))</f>
        <v/>
      </c>
      <c r="J45" s="30"/>
      <c r="K45" s="20"/>
      <c r="L45" s="1"/>
    </row>
    <row r="46" spans="1:12" ht="29.15" customHeight="1" x14ac:dyDescent="0.35">
      <c r="A46" s="20" t="str">
        <f>IF(ISERROR(VLOOKUP(B46,#REF!,9,FALSE)),"",VLOOKUP(B46,#REF!,9,FALSE))</f>
        <v/>
      </c>
      <c r="B46" s="20"/>
      <c r="C46" s="20" t="str">
        <f>IF(ISERROR(VLOOKUP(B46,#REF!,2,FALSE)),"",VLOOKUP(B46,#REF!,2,FALSE))</f>
        <v/>
      </c>
      <c r="D46" s="20" t="str">
        <f>IF(ISERROR(VLOOKUP(B46,#REF!,3,FALSE)),"",VLOOKUP(B46,#REF!,3,FALSE))</f>
        <v/>
      </c>
      <c r="E46" s="20" t="str">
        <f>IF(ISERROR(VLOOKUP(B46,#REF!,6,FALSE)),"",VLOOKUP(B46,#REF!,6,FALSE))</f>
        <v/>
      </c>
      <c r="F46" s="20" t="str">
        <f>IF(ISERROR(VLOOKUP(B46,#REF!,4,FALSE)),"",VLOOKUP(B46,#REF!,4,FALSE))</f>
        <v/>
      </c>
      <c r="G46" s="20" t="str">
        <f>IF(ISERROR(VLOOKUP(B46,#REF!,8,FALSE)),"",VLOOKUP(B46,#REF!,8,FALSE))</f>
        <v/>
      </c>
      <c r="H46" s="20"/>
      <c r="I46" s="20" t="str">
        <f>IF(ISERROR(VLOOKUP(B46,#REF!,7,FALSE)),"",VLOOKUP(B46,#REF!,7,FALSE))</f>
        <v/>
      </c>
      <c r="J46" s="30"/>
      <c r="K46" s="20"/>
      <c r="L46" s="1"/>
    </row>
    <row r="47" spans="1:12" ht="29.15" customHeight="1" x14ac:dyDescent="0.35">
      <c r="A47" s="20" t="str">
        <f>IF(ISERROR(VLOOKUP(B47,#REF!,9,FALSE)),"",VLOOKUP(B47,#REF!,9,FALSE))</f>
        <v/>
      </c>
      <c r="B47" s="20"/>
      <c r="C47" s="20" t="str">
        <f>IF(ISERROR(VLOOKUP(B47,#REF!,2,FALSE)),"",VLOOKUP(B47,#REF!,2,FALSE))</f>
        <v/>
      </c>
      <c r="D47" s="20" t="str">
        <f>IF(ISERROR(VLOOKUP(B47,#REF!,3,FALSE)),"",VLOOKUP(B47,#REF!,3,FALSE))</f>
        <v/>
      </c>
      <c r="E47" s="20" t="str">
        <f>IF(ISERROR(VLOOKUP(B47,#REF!,6,FALSE)),"",VLOOKUP(B47,#REF!,6,FALSE))</f>
        <v/>
      </c>
      <c r="F47" s="20" t="str">
        <f>IF(ISERROR(VLOOKUP(B47,#REF!,4,FALSE)),"",VLOOKUP(B47,#REF!,4,FALSE))</f>
        <v/>
      </c>
      <c r="G47" s="20" t="str">
        <f>IF(ISERROR(VLOOKUP(B47,#REF!,8,FALSE)),"",VLOOKUP(B47,#REF!,8,FALSE))</f>
        <v/>
      </c>
      <c r="H47" s="20"/>
      <c r="I47" s="20" t="str">
        <f>IF(ISERROR(VLOOKUP(B47,#REF!,7,FALSE)),"",VLOOKUP(B47,#REF!,7,FALSE))</f>
        <v/>
      </c>
      <c r="J47" s="30"/>
      <c r="K47" s="20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20"/>
      <c r="C48" s="20" t="str">
        <f>IF(ISERROR(VLOOKUP(B48,#REF!,2,FALSE)),"",VLOOKUP(B48,#REF!,2,FALSE))</f>
        <v/>
      </c>
      <c r="D48" s="20" t="str">
        <f>IF(ISERROR(VLOOKUP(B48,#REF!,3,FALSE)),"",VLOOKUP(B48,#REF!,3,FALSE))</f>
        <v/>
      </c>
      <c r="E48" s="20" t="str">
        <f>IF(ISERROR(VLOOKUP(B48,#REF!,6,FALSE)),"",VLOOKUP(B48,#REF!,6,FALSE))</f>
        <v/>
      </c>
      <c r="F48" s="20" t="str">
        <f>IF(ISERROR(VLOOKUP(B48,#REF!,4,FALSE)),"",VLOOKUP(B48,#REF!,4,FALSE))</f>
        <v/>
      </c>
      <c r="G48" s="20" t="str">
        <f>IF(ISERROR(VLOOKUP(B48,#REF!,8,FALSE)),"",VLOOKUP(B48,#REF!,8,FALSE))</f>
        <v/>
      </c>
      <c r="H48" s="20"/>
      <c r="I48" s="20" t="str">
        <f>IF(ISERROR(VLOOKUP(B48,#REF!,7,FALSE)),"",VLOOKUP(B48,#REF!,7,FALSE))</f>
        <v/>
      </c>
      <c r="J48" s="30"/>
      <c r="K48" s="20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20"/>
      <c r="C49" s="20" t="str">
        <f>IF(ISERROR(VLOOKUP(B49,#REF!,2,FALSE)),"",VLOOKUP(B49,#REF!,2,FALSE))</f>
        <v/>
      </c>
      <c r="D49" s="20" t="str">
        <f>IF(ISERROR(VLOOKUP(B49,#REF!,3,FALSE)),"",VLOOKUP(B49,#REF!,3,FALSE))</f>
        <v/>
      </c>
      <c r="E49" s="20" t="str">
        <f>IF(ISERROR(VLOOKUP(B49,#REF!,6,FALSE)),"",VLOOKUP(B49,#REF!,6,FALSE))</f>
        <v/>
      </c>
      <c r="F49" s="20" t="str">
        <f>IF(ISERROR(VLOOKUP(B49,#REF!,4,FALSE)),"",VLOOKUP(B49,#REF!,4,FALSE))</f>
        <v/>
      </c>
      <c r="G49" s="20" t="str">
        <f>IF(ISERROR(VLOOKUP(B49,#REF!,8,FALSE)),"",VLOOKUP(B49,#REF!,8,FALSE))</f>
        <v/>
      </c>
      <c r="H49" s="20"/>
      <c r="I49" s="20" t="str">
        <f>IF(ISERROR(VLOOKUP(B49,#REF!,7,FALSE)),"",VLOOKUP(B49,#REF!,7,FALSE))</f>
        <v/>
      </c>
      <c r="J49" s="30"/>
      <c r="K49" s="20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31"/>
      <c r="K51" s="21"/>
      <c r="L51" s="1"/>
    </row>
    <row r="52" spans="1:12" ht="29.15" customHeight="1" x14ac:dyDescent="0.35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31"/>
      <c r="K52" s="21"/>
      <c r="L52" s="1"/>
    </row>
    <row r="53" spans="1:12" ht="29.15" customHeight="1" x14ac:dyDescent="0.35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31"/>
      <c r="K53" s="21"/>
      <c r="L53" s="1"/>
    </row>
    <row r="54" spans="1:12" ht="29.15" customHeight="1" x14ac:dyDescent="0.35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31"/>
      <c r="K54" s="21"/>
      <c r="L54" s="1"/>
    </row>
    <row r="55" spans="1:12" ht="29.15" customHeight="1" x14ac:dyDescent="0.35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31"/>
      <c r="K55" s="21"/>
      <c r="L55" s="1"/>
    </row>
    <row r="56" spans="1:12" ht="29.15" customHeight="1" x14ac:dyDescent="0.35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31"/>
      <c r="K56" s="21"/>
      <c r="L56" s="1"/>
    </row>
    <row r="57" spans="1:12" ht="29.15" customHeight="1" x14ac:dyDescent="0.35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31"/>
      <c r="K57" s="21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0" t="str">
        <f>IF(ISERROR(VLOOKUP(B61,#REF!,9,FALSE)),"",VLOOKUP(B61,#REF!,9,FALSE))</f>
        <v/>
      </c>
      <c r="B61" s="20"/>
      <c r="C61" s="20" t="str">
        <f>IF(ISERROR(VLOOKUP(B61,#REF!,2,FALSE)),"",VLOOKUP(B61,#REF!,2,FALSE))</f>
        <v/>
      </c>
      <c r="D61" s="20" t="str">
        <f>IF(ISERROR(VLOOKUP(B61,#REF!,3,FALSE)),"",VLOOKUP(B61,#REF!,3,FALSE))</f>
        <v/>
      </c>
      <c r="E61" s="20" t="str">
        <f>IF(ISERROR(VLOOKUP(B61,#REF!,6,FALSE)),"",VLOOKUP(B61,#REF!,6,FALSE))</f>
        <v/>
      </c>
      <c r="F61" s="20" t="str">
        <f>IF(ISERROR(VLOOKUP(B61,#REF!,4,FALSE)),"",VLOOKUP(B61,#REF!,4,FALSE))</f>
        <v/>
      </c>
      <c r="G61" s="20" t="str">
        <f>IF(ISERROR(VLOOKUP(B61,#REF!,8,FALSE)),"",VLOOKUP(B61,#REF!,8,FALSE))</f>
        <v/>
      </c>
      <c r="H61" s="20"/>
      <c r="I61" s="20" t="str">
        <f>IF(ISERROR(VLOOKUP(B61,#REF!,7,FALSE)),"",VLOOKUP(B61,#REF!,7,FALSE))</f>
        <v/>
      </c>
      <c r="J61" s="30"/>
      <c r="K61" s="20"/>
      <c r="L61" s="1"/>
    </row>
    <row r="62" spans="1:12" ht="29.15" customHeight="1" x14ac:dyDescent="0.35">
      <c r="A62" s="20" t="str">
        <f>IF(ISERROR(VLOOKUP(B62,#REF!,9,FALSE)),"",VLOOKUP(B62,#REF!,9,FALSE))</f>
        <v/>
      </c>
      <c r="B62" s="20"/>
      <c r="C62" s="20" t="str">
        <f>IF(ISERROR(VLOOKUP(B62,#REF!,2,FALSE)),"",VLOOKUP(B62,#REF!,2,FALSE))</f>
        <v/>
      </c>
      <c r="D62" s="20" t="str">
        <f>IF(ISERROR(VLOOKUP(B62,#REF!,3,FALSE)),"",VLOOKUP(B62,#REF!,3,FALSE))</f>
        <v/>
      </c>
      <c r="E62" s="20" t="str">
        <f>IF(ISERROR(VLOOKUP(B62,#REF!,6,FALSE)),"",VLOOKUP(B62,#REF!,6,FALSE))</f>
        <v/>
      </c>
      <c r="F62" s="20" t="str">
        <f>IF(ISERROR(VLOOKUP(B62,#REF!,4,FALSE)),"",VLOOKUP(B62,#REF!,4,FALSE))</f>
        <v/>
      </c>
      <c r="G62" s="20" t="str">
        <f>IF(ISERROR(VLOOKUP(B62,#REF!,8,FALSE)),"",VLOOKUP(B62,#REF!,8,FALSE))</f>
        <v/>
      </c>
      <c r="H62" s="20"/>
      <c r="I62" s="20" t="str">
        <f>IF(ISERROR(VLOOKUP(B62,#REF!,7,FALSE)),"",VLOOKUP(B62,#REF!,7,FALSE))</f>
        <v/>
      </c>
      <c r="J62" s="30"/>
      <c r="K62" s="20"/>
      <c r="L62" s="1"/>
    </row>
    <row r="63" spans="1:12" ht="29.15" customHeight="1" x14ac:dyDescent="0.35">
      <c r="A63" s="20" t="str">
        <f>IF(ISERROR(VLOOKUP(B63,#REF!,9,FALSE)),"",VLOOKUP(B63,#REF!,9,FALSE))</f>
        <v/>
      </c>
      <c r="B63" s="20"/>
      <c r="C63" s="20" t="str">
        <f>IF(ISERROR(VLOOKUP(B63,#REF!,2,FALSE)),"",VLOOKUP(B63,#REF!,2,FALSE))</f>
        <v/>
      </c>
      <c r="D63" s="20" t="str">
        <f>IF(ISERROR(VLOOKUP(B63,#REF!,3,FALSE)),"",VLOOKUP(B63,#REF!,3,FALSE))</f>
        <v/>
      </c>
      <c r="E63" s="20" t="str">
        <f>IF(ISERROR(VLOOKUP(B63,#REF!,6,FALSE)),"",VLOOKUP(B63,#REF!,6,FALSE))</f>
        <v/>
      </c>
      <c r="F63" s="20" t="str">
        <f>IF(ISERROR(VLOOKUP(B63,#REF!,4,FALSE)),"",VLOOKUP(B63,#REF!,4,FALSE))</f>
        <v/>
      </c>
      <c r="G63" s="20" t="str">
        <f>IF(ISERROR(VLOOKUP(B63,#REF!,8,FALSE)),"",VLOOKUP(B63,#REF!,8,FALSE))</f>
        <v/>
      </c>
      <c r="H63" s="20"/>
      <c r="I63" s="20" t="str">
        <f>IF(ISERROR(VLOOKUP(B63,#REF!,7,FALSE)),"",VLOOKUP(B63,#REF!,7,FALSE))</f>
        <v/>
      </c>
      <c r="J63" s="30"/>
      <c r="K63" s="20"/>
      <c r="L63" s="1"/>
    </row>
    <row r="64" spans="1:12" ht="29.15" customHeight="1" x14ac:dyDescent="0.35">
      <c r="A64" s="20" t="str">
        <f>IF(ISERROR(VLOOKUP(B64,#REF!,9,FALSE)),"",VLOOKUP(B64,#REF!,9,FALSE))</f>
        <v/>
      </c>
      <c r="B64" s="20"/>
      <c r="C64" s="20" t="str">
        <f>IF(ISERROR(VLOOKUP(B64,#REF!,2,FALSE)),"",VLOOKUP(B64,#REF!,2,FALSE))</f>
        <v/>
      </c>
      <c r="D64" s="20" t="str">
        <f>IF(ISERROR(VLOOKUP(B64,#REF!,3,FALSE)),"",VLOOKUP(B64,#REF!,3,FALSE))</f>
        <v/>
      </c>
      <c r="E64" s="20" t="str">
        <f>IF(ISERROR(VLOOKUP(B64,#REF!,6,FALSE)),"",VLOOKUP(B64,#REF!,6,FALSE))</f>
        <v/>
      </c>
      <c r="F64" s="20" t="str">
        <f>IF(ISERROR(VLOOKUP(B64,#REF!,4,FALSE)),"",VLOOKUP(B64,#REF!,4,FALSE))</f>
        <v/>
      </c>
      <c r="G64" s="20" t="str">
        <f>IF(ISERROR(VLOOKUP(B64,#REF!,8,FALSE)),"",VLOOKUP(B64,#REF!,8,FALSE))</f>
        <v/>
      </c>
      <c r="H64" s="20"/>
      <c r="I64" s="20" t="str">
        <f>IF(ISERROR(VLOOKUP(B64,#REF!,7,FALSE)),"",VLOOKUP(B64,#REF!,7,FALSE))</f>
        <v/>
      </c>
      <c r="J64" s="30"/>
      <c r="K64" s="20"/>
      <c r="L64" s="1"/>
    </row>
    <row r="65" spans="1:12" ht="29.15" customHeight="1" x14ac:dyDescent="0.35">
      <c r="A65" s="20" t="str">
        <f>IF(ISERROR(VLOOKUP(B65,#REF!,9,FALSE)),"",VLOOKUP(B65,#REF!,9,FALSE))</f>
        <v/>
      </c>
      <c r="B65" s="20"/>
      <c r="C65" s="20" t="str">
        <f>IF(ISERROR(VLOOKUP(B65,#REF!,2,FALSE)),"",VLOOKUP(B65,#REF!,2,FALSE))</f>
        <v/>
      </c>
      <c r="D65" s="20" t="str">
        <f>IF(ISERROR(VLOOKUP(B65,#REF!,3,FALSE)),"",VLOOKUP(B65,#REF!,3,FALSE))</f>
        <v/>
      </c>
      <c r="E65" s="20" t="str">
        <f>IF(ISERROR(VLOOKUP(B65,#REF!,6,FALSE)),"",VLOOKUP(B65,#REF!,6,FALSE))</f>
        <v/>
      </c>
      <c r="F65" s="20" t="str">
        <f>IF(ISERROR(VLOOKUP(B65,#REF!,4,FALSE)),"",VLOOKUP(B65,#REF!,4,FALSE))</f>
        <v/>
      </c>
      <c r="G65" s="20" t="str">
        <f>IF(ISERROR(VLOOKUP(B65,#REF!,8,FALSE)),"",VLOOKUP(B65,#REF!,8,FALSE))</f>
        <v/>
      </c>
      <c r="H65" s="20"/>
      <c r="I65" s="20" t="str">
        <f>IF(ISERROR(VLOOKUP(B65,#REF!,7,FALSE)),"",VLOOKUP(B65,#REF!,7,FALSE))</f>
        <v/>
      </c>
      <c r="J65" s="30"/>
      <c r="K65" s="20"/>
      <c r="L65" s="1"/>
    </row>
    <row r="66" spans="1:12" ht="29.15" customHeight="1" x14ac:dyDescent="0.35">
      <c r="A66" s="20" t="str">
        <f>IF(ISERROR(VLOOKUP(B66,#REF!,9,FALSE)),"",VLOOKUP(B66,#REF!,9,FALSE))</f>
        <v/>
      </c>
      <c r="B66" s="20"/>
      <c r="C66" s="20" t="str">
        <f>IF(ISERROR(VLOOKUP(B66,#REF!,2,FALSE)),"",VLOOKUP(B66,#REF!,2,FALSE))</f>
        <v/>
      </c>
      <c r="D66" s="20" t="str">
        <f>IF(ISERROR(VLOOKUP(B66,#REF!,3,FALSE)),"",VLOOKUP(B66,#REF!,3,FALSE))</f>
        <v/>
      </c>
      <c r="E66" s="20" t="str">
        <f>IF(ISERROR(VLOOKUP(B66,#REF!,6,FALSE)),"",VLOOKUP(B66,#REF!,6,FALSE))</f>
        <v/>
      </c>
      <c r="F66" s="20" t="str">
        <f>IF(ISERROR(VLOOKUP(B66,#REF!,4,FALSE)),"",VLOOKUP(B66,#REF!,4,FALSE))</f>
        <v/>
      </c>
      <c r="G66" s="20" t="str">
        <f>IF(ISERROR(VLOOKUP(B66,#REF!,8,FALSE)),"",VLOOKUP(B66,#REF!,8,FALSE))</f>
        <v/>
      </c>
      <c r="H66" s="20"/>
      <c r="I66" s="20" t="str">
        <f>IF(ISERROR(VLOOKUP(B66,#REF!,7,FALSE)),"",VLOOKUP(B66,#REF!,7,FALSE))</f>
        <v/>
      </c>
      <c r="J66" s="20"/>
      <c r="K66" s="20"/>
      <c r="L66" s="1"/>
    </row>
    <row r="67" spans="1:12" ht="29.15" customHeight="1" x14ac:dyDescent="0.35">
      <c r="A67" s="20" t="str">
        <f>IF(ISERROR(VLOOKUP(B67,#REF!,9,FALSE)),"",VLOOKUP(B67,#REF!,9,FALSE))</f>
        <v/>
      </c>
      <c r="B67" s="20"/>
      <c r="C67" s="20" t="str">
        <f>IF(ISERROR(VLOOKUP(B67,#REF!,2,FALSE)),"",VLOOKUP(B67,#REF!,2,FALSE))</f>
        <v/>
      </c>
      <c r="D67" s="20" t="str">
        <f>IF(ISERROR(VLOOKUP(B67,#REF!,3,FALSE)),"",VLOOKUP(B67,#REF!,3,FALSE))</f>
        <v/>
      </c>
      <c r="E67" s="20" t="str">
        <f>IF(ISERROR(VLOOKUP(B67,#REF!,6,FALSE)),"",VLOOKUP(B67,#REF!,6,FALSE))</f>
        <v/>
      </c>
      <c r="F67" s="20" t="str">
        <f>IF(ISERROR(VLOOKUP(B67,#REF!,4,FALSE)),"",VLOOKUP(B67,#REF!,4,FALSE))</f>
        <v/>
      </c>
      <c r="G67" s="20" t="str">
        <f>IF(ISERROR(VLOOKUP(B67,#REF!,8,FALSE)),"",VLOOKUP(B67,#REF!,8,FALSE))</f>
        <v/>
      </c>
      <c r="H67" s="20"/>
      <c r="I67" s="20" t="str">
        <f>IF(ISERROR(VLOOKUP(B67,#REF!,7,FALSE)),"",VLOOKUP(B67,#REF!,7,FALSE))</f>
        <v/>
      </c>
      <c r="J67" s="20"/>
      <c r="K67" s="20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1"/>
    </row>
    <row r="71" spans="1:12" ht="29.15" customHeight="1" x14ac:dyDescent="0.35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5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5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73">
    <cfRule type="duplicateValues" dxfId="19" priority="3"/>
  </conditionalFormatting>
  <conditionalFormatting sqref="B8:B13">
    <cfRule type="duplicateValues" dxfId="18" priority="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00"/>
  <sheetViews>
    <sheetView zoomScale="84" zoomScaleNormal="84" workbookViewId="0">
      <selection activeCell="F15" sqref="F15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9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800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129</v>
      </c>
      <c r="B8" s="4">
        <v>3603914</v>
      </c>
      <c r="C8" s="5" t="s">
        <v>748</v>
      </c>
      <c r="D8" s="5" t="s">
        <v>142</v>
      </c>
      <c r="E8" s="6">
        <v>1991</v>
      </c>
      <c r="F8" s="7" t="s">
        <v>590</v>
      </c>
      <c r="G8" s="8" t="s">
        <v>21</v>
      </c>
      <c r="H8" s="5">
        <v>1</v>
      </c>
      <c r="I8" s="9" t="s">
        <v>534</v>
      </c>
      <c r="J8" s="28">
        <v>12.37</v>
      </c>
      <c r="K8" s="5">
        <v>1</v>
      </c>
      <c r="L8" s="1">
        <v>20</v>
      </c>
    </row>
    <row r="9" spans="1:12" ht="29.15" customHeight="1" x14ac:dyDescent="0.35">
      <c r="A9" s="20">
        <v>298</v>
      </c>
      <c r="B9" s="4">
        <v>3602897</v>
      </c>
      <c r="C9" s="5" t="s">
        <v>379</v>
      </c>
      <c r="D9" s="5" t="s">
        <v>89</v>
      </c>
      <c r="E9" s="6">
        <v>1994</v>
      </c>
      <c r="F9" s="7" t="s">
        <v>35</v>
      </c>
      <c r="G9" s="8" t="s">
        <v>21</v>
      </c>
      <c r="H9" s="5">
        <v>2</v>
      </c>
      <c r="I9" s="9" t="s">
        <v>534</v>
      </c>
      <c r="J9" s="28">
        <v>12.54</v>
      </c>
      <c r="K9" s="5">
        <v>2</v>
      </c>
      <c r="L9" s="1">
        <v>17</v>
      </c>
    </row>
    <row r="10" spans="1:12" ht="29.15" customHeight="1" x14ac:dyDescent="0.35">
      <c r="A10" s="20">
        <v>112</v>
      </c>
      <c r="B10" s="4">
        <v>3603990</v>
      </c>
      <c r="C10" s="5" t="s">
        <v>400</v>
      </c>
      <c r="D10" s="5" t="s">
        <v>144</v>
      </c>
      <c r="E10" s="6">
        <v>1992</v>
      </c>
      <c r="F10" s="7" t="s">
        <v>33</v>
      </c>
      <c r="G10" s="8" t="s">
        <v>21</v>
      </c>
      <c r="H10" s="5">
        <v>3</v>
      </c>
      <c r="I10" s="9" t="s">
        <v>534</v>
      </c>
      <c r="J10" s="28">
        <v>13.13</v>
      </c>
      <c r="K10" s="5">
        <v>3</v>
      </c>
      <c r="L10" s="1">
        <v>14</v>
      </c>
    </row>
    <row r="11" spans="1:12" ht="29.15" customHeight="1" x14ac:dyDescent="0.35">
      <c r="A11" s="20">
        <v>73</v>
      </c>
      <c r="B11" s="4">
        <v>3602637</v>
      </c>
      <c r="C11" s="5" t="s">
        <v>419</v>
      </c>
      <c r="D11" s="5" t="s">
        <v>420</v>
      </c>
      <c r="E11" s="6">
        <v>1988</v>
      </c>
      <c r="F11" s="7" t="s">
        <v>145</v>
      </c>
      <c r="G11" s="8" t="s">
        <v>21</v>
      </c>
      <c r="H11" s="5">
        <v>4</v>
      </c>
      <c r="I11" s="9" t="s">
        <v>534</v>
      </c>
      <c r="J11" s="28">
        <v>13.14</v>
      </c>
      <c r="K11" s="5">
        <v>4</v>
      </c>
      <c r="L11" s="1">
        <v>11</v>
      </c>
    </row>
    <row r="12" spans="1:12" ht="29.15" customHeight="1" x14ac:dyDescent="0.35">
      <c r="A12" s="20">
        <v>112</v>
      </c>
      <c r="B12" s="4">
        <v>3604107</v>
      </c>
      <c r="C12" s="5" t="s">
        <v>659</v>
      </c>
      <c r="D12" s="5" t="s">
        <v>142</v>
      </c>
      <c r="E12" s="6">
        <v>1984</v>
      </c>
      <c r="F12" s="7" t="s">
        <v>33</v>
      </c>
      <c r="G12" s="8" t="s">
        <v>21</v>
      </c>
      <c r="H12" s="5">
        <v>11</v>
      </c>
      <c r="I12" s="9" t="s">
        <v>534</v>
      </c>
      <c r="J12" s="28">
        <v>14.42</v>
      </c>
      <c r="K12" s="5">
        <v>5</v>
      </c>
      <c r="L12" s="1">
        <v>8</v>
      </c>
    </row>
    <row r="13" spans="1:12" ht="29.15" customHeight="1" x14ac:dyDescent="0.35">
      <c r="A13" s="20">
        <v>140</v>
      </c>
      <c r="B13" s="4">
        <v>3603313</v>
      </c>
      <c r="C13" s="5" t="s">
        <v>72</v>
      </c>
      <c r="D13" s="5" t="s">
        <v>73</v>
      </c>
      <c r="E13" s="6">
        <v>1998</v>
      </c>
      <c r="F13" s="7" t="s">
        <v>74</v>
      </c>
      <c r="G13" s="8" t="s">
        <v>21</v>
      </c>
      <c r="H13" s="5">
        <v>12</v>
      </c>
      <c r="I13" s="9" t="s">
        <v>534</v>
      </c>
      <c r="J13" s="28">
        <v>14.45</v>
      </c>
      <c r="K13" s="5">
        <v>6</v>
      </c>
      <c r="L13" s="1">
        <v>5</v>
      </c>
    </row>
    <row r="14" spans="1:12" ht="29.15" customHeight="1" x14ac:dyDescent="0.35">
      <c r="A14" s="20">
        <v>4</v>
      </c>
      <c r="B14" s="20">
        <v>3602290</v>
      </c>
      <c r="C14" s="5" t="s">
        <v>385</v>
      </c>
      <c r="D14" s="5" t="s">
        <v>386</v>
      </c>
      <c r="E14" s="6">
        <v>1989</v>
      </c>
      <c r="F14" s="7" t="s">
        <v>27</v>
      </c>
      <c r="G14" s="8" t="s">
        <v>21</v>
      </c>
      <c r="H14" s="5">
        <v>20</v>
      </c>
      <c r="I14" s="9" t="s">
        <v>534</v>
      </c>
      <c r="J14" s="28">
        <v>15.57</v>
      </c>
      <c r="K14" s="5">
        <v>7</v>
      </c>
      <c r="L14" s="1">
        <v>5</v>
      </c>
    </row>
    <row r="15" spans="1:12" ht="29.15" customHeight="1" x14ac:dyDescent="0.35">
      <c r="A15" s="20">
        <v>101</v>
      </c>
      <c r="B15" s="4">
        <v>3603025</v>
      </c>
      <c r="C15" s="5" t="s">
        <v>381</v>
      </c>
      <c r="D15" s="5" t="s">
        <v>73</v>
      </c>
      <c r="E15" s="6">
        <v>1986</v>
      </c>
      <c r="F15" s="7" t="s">
        <v>24</v>
      </c>
      <c r="G15" s="8" t="s">
        <v>21</v>
      </c>
      <c r="H15" s="5">
        <v>23</v>
      </c>
      <c r="I15" s="9" t="s">
        <v>534</v>
      </c>
      <c r="J15" s="28">
        <v>16.13</v>
      </c>
      <c r="K15" s="5">
        <v>8</v>
      </c>
      <c r="L15" s="1">
        <v>5</v>
      </c>
    </row>
    <row r="16" spans="1:12" ht="29.15" customHeight="1" x14ac:dyDescent="0.35">
      <c r="A16" s="20">
        <v>4</v>
      </c>
      <c r="B16" s="4">
        <v>3602281</v>
      </c>
      <c r="C16" s="5" t="s">
        <v>318</v>
      </c>
      <c r="D16" s="5" t="s">
        <v>165</v>
      </c>
      <c r="E16" s="6">
        <v>1991</v>
      </c>
      <c r="F16" s="7" t="s">
        <v>27</v>
      </c>
      <c r="G16" s="8" t="s">
        <v>21</v>
      </c>
      <c r="H16" s="10">
        <v>35</v>
      </c>
      <c r="I16" s="9" t="s">
        <v>534</v>
      </c>
      <c r="J16" s="28">
        <v>26.23</v>
      </c>
      <c r="K16" s="5">
        <v>9</v>
      </c>
      <c r="L16" s="1">
        <v>5</v>
      </c>
    </row>
    <row r="17" spans="1:12" ht="29.15" customHeight="1" x14ac:dyDescent="0.35">
      <c r="A17" s="20" t="str">
        <f>IF(ISERROR(VLOOKUP(B17,#REF!,9,FALSE)),"",VLOOKUP(B17,#REF!,9,FALSE))</f>
        <v/>
      </c>
      <c r="B17" s="10"/>
      <c r="C17" s="5" t="str">
        <f>IF(ISERROR(VLOOKUP(B17,#REF!,2,FALSE)),"",VLOOKUP(B17,#REF!,2,FALSE))</f>
        <v/>
      </c>
      <c r="D17" s="5" t="str">
        <f>IF(ISERROR(VLOOKUP(B17,#REF!,3,FALSE)),"",VLOOKUP(B17,#REF!,3,FALSE))</f>
        <v/>
      </c>
      <c r="E17" s="6" t="str">
        <f>IF(ISERROR(VLOOKUP(B17,#REF!,6,FALSE)),"",VLOOKUP(B17,#REF!,6,FALSE))</f>
        <v/>
      </c>
      <c r="F17" s="7" t="str">
        <f>IF(ISERROR(VLOOKUP(B17,#REF!,4,FALSE)),"",VLOOKUP(B17,#REF!,4,FALSE))</f>
        <v/>
      </c>
      <c r="G17" s="8" t="str">
        <f>IF(ISERROR(VLOOKUP(B17,#REF!,8,FALSE)),"",VLOOKUP(B17,#REF!,8,FALSE))</f>
        <v/>
      </c>
      <c r="H17" s="10"/>
      <c r="I17" s="9" t="str">
        <f>IF(ISERROR(VLOOKUP(B17,#REF!,7,FALSE)),"",VLOOKUP(B17,#REF!,7,FALSE))</f>
        <v/>
      </c>
      <c r="J17" s="28"/>
      <c r="K17" s="5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21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1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29"/>
      <c r="K21" s="12"/>
      <c r="L21" s="1"/>
    </row>
    <row r="22" spans="1:12" ht="29.15" customHeight="1" x14ac:dyDescent="0.35">
      <c r="A22" s="21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29"/>
      <c r="K22" s="12"/>
      <c r="L22" s="1"/>
    </row>
    <row r="23" spans="1:12" ht="29.15" customHeight="1" x14ac:dyDescent="0.35">
      <c r="A23" s="21" t="str">
        <f>IF(ISERROR(VLOOKUP(B23,#REF!,9,FALSE)),"",VLOOKUP(B23,#REF!,9,FALSE))</f>
        <v/>
      </c>
      <c r="B23" s="17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29"/>
      <c r="K23" s="12"/>
      <c r="L23" s="1"/>
    </row>
    <row r="24" spans="1:12" ht="29.15" customHeight="1" x14ac:dyDescent="0.35">
      <c r="A24" s="21" t="str">
        <f>IF(ISERROR(VLOOKUP(B24,#REF!,9,FALSE)),"",VLOOKUP(B24,#REF!,9,FALSE))</f>
        <v/>
      </c>
      <c r="B24" s="18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29"/>
      <c r="K24" s="12"/>
      <c r="L24" s="1"/>
    </row>
    <row r="25" spans="1:12" ht="29.15" customHeight="1" x14ac:dyDescent="0.35">
      <c r="A25" s="21" t="str">
        <f>IF(ISERROR(VLOOKUP(B25,#REF!,9,FALSE)),"",VLOOKUP(B25,#REF!,9,FALSE))</f>
        <v/>
      </c>
      <c r="B25" s="17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29"/>
      <c r="K25" s="12"/>
      <c r="L25" s="1"/>
    </row>
    <row r="26" spans="1:12" ht="29.15" customHeight="1" x14ac:dyDescent="0.35">
      <c r="A26" s="21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29"/>
      <c r="K26" s="12"/>
      <c r="L26" s="1"/>
    </row>
    <row r="27" spans="1:12" ht="29.15" customHeight="1" x14ac:dyDescent="0.35">
      <c r="A27" s="21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29"/>
      <c r="K27" s="12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4"/>
      <c r="C28" s="5" t="str">
        <f>IF(ISERROR(VLOOKUP(B28,#REF!,2,FALSE)),"",VLOOKUP(B28,#REF!,2,FALSE))</f>
        <v/>
      </c>
      <c r="D28" s="5" t="str">
        <f>IF(ISERROR(VLOOKUP(B28,#REF!,3,FALSE)),"",VLOOKUP(B28,#REF!,3,FALSE))</f>
        <v/>
      </c>
      <c r="E28" s="6" t="str">
        <f>IF(ISERROR(VLOOKUP(B28,#REF!,6,FALSE)),"",VLOOKUP(B28,#REF!,6,FALSE))</f>
        <v/>
      </c>
      <c r="F28" s="7" t="str">
        <f>IF(ISERROR(VLOOKUP(B28,#REF!,4,FALSE)),"",VLOOKUP(B28,#REF!,4,FALSE))</f>
        <v/>
      </c>
      <c r="G28" s="8" t="str">
        <f>IF(ISERROR(VLOOKUP(B28,#REF!,8,FALSE)),"",VLOOKUP(B28,#REF!,8,FALSE))</f>
        <v/>
      </c>
      <c r="H28" s="5"/>
      <c r="I28" s="9" t="str">
        <f>IF(ISERROR(VLOOKUP(B28,#REF!,7,FALSE)),"",VLOOKUP(B28,#REF!,7,FALSE))</f>
        <v/>
      </c>
      <c r="J28" s="28"/>
      <c r="K28" s="5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4"/>
      <c r="C29" s="5" t="str">
        <f>IF(ISERROR(VLOOKUP(B29,#REF!,2,FALSE)),"",VLOOKUP(B29,#REF!,2,FALSE))</f>
        <v/>
      </c>
      <c r="D29" s="5" t="str">
        <f>IF(ISERROR(VLOOKUP(B29,#REF!,3,FALSE)),"",VLOOKUP(B29,#REF!,3,FALSE))</f>
        <v/>
      </c>
      <c r="E29" s="6" t="str">
        <f>IF(ISERROR(VLOOKUP(B29,#REF!,6,FALSE)),"",VLOOKUP(B29,#REF!,6,FALSE))</f>
        <v/>
      </c>
      <c r="F29" s="7" t="str">
        <f>IF(ISERROR(VLOOKUP(B29,#REF!,4,FALSE)),"",VLOOKUP(B29,#REF!,4,FALSE))</f>
        <v/>
      </c>
      <c r="G29" s="8" t="str">
        <f>IF(ISERROR(VLOOKUP(B29,#REF!,8,FALSE)),"",VLOOKUP(B29,#REF!,8,FALSE))</f>
        <v/>
      </c>
      <c r="H29" s="5"/>
      <c r="I29" s="9" t="str">
        <f>IF(ISERROR(VLOOKUP(B29,#REF!,7,FALSE)),"",VLOOKUP(B29,#REF!,7,FALSE))</f>
        <v/>
      </c>
      <c r="J29" s="28"/>
      <c r="K29" s="5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 t="str">
        <f>IF(ISERROR(VLOOKUP(B30,#REF!,7,FALSE)),"",VLOOKUP(B30,#REF!,7,FALSE))</f>
        <v/>
      </c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 t="str">
        <f>IF(ISERROR(VLOOKUP(B31,#REF!,7,FALSE)),"",VLOOKUP(B31,#REF!,7,FALSE))</f>
        <v/>
      </c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00"/>
  <sheetViews>
    <sheetView topLeftCell="A4" zoomScale="84" zoomScaleNormal="84" workbookViewId="0">
      <selection activeCell="F18" sqref="F18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27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801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140</v>
      </c>
      <c r="B8" s="4">
        <v>3603363</v>
      </c>
      <c r="C8" s="5" t="s">
        <v>375</v>
      </c>
      <c r="D8" s="5" t="s">
        <v>170</v>
      </c>
      <c r="E8" s="6">
        <v>1994</v>
      </c>
      <c r="F8" s="7" t="s">
        <v>74</v>
      </c>
      <c r="G8" s="8" t="s">
        <v>18</v>
      </c>
      <c r="H8" s="5">
        <v>1</v>
      </c>
      <c r="I8" s="9" t="s">
        <v>534</v>
      </c>
      <c r="J8" s="28">
        <v>19.02</v>
      </c>
      <c r="K8" s="5">
        <v>1</v>
      </c>
      <c r="L8" s="1">
        <v>30</v>
      </c>
    </row>
    <row r="9" spans="1:12" ht="29.15" customHeight="1" x14ac:dyDescent="0.35">
      <c r="A9" s="20">
        <v>112</v>
      </c>
      <c r="B9" s="4">
        <v>3604104</v>
      </c>
      <c r="C9" s="5" t="s">
        <v>642</v>
      </c>
      <c r="D9" s="5" t="s">
        <v>107</v>
      </c>
      <c r="E9" s="6">
        <v>1989</v>
      </c>
      <c r="F9" s="7" t="s">
        <v>33</v>
      </c>
      <c r="G9" s="8" t="s">
        <v>18</v>
      </c>
      <c r="H9" s="5">
        <v>2</v>
      </c>
      <c r="I9" s="9" t="s">
        <v>534</v>
      </c>
      <c r="J9" s="28">
        <v>19.05</v>
      </c>
      <c r="K9" s="5">
        <v>2</v>
      </c>
      <c r="L9" s="1">
        <v>29</v>
      </c>
    </row>
    <row r="10" spans="1:12" ht="29.15" customHeight="1" x14ac:dyDescent="0.35">
      <c r="A10" s="20">
        <v>137</v>
      </c>
      <c r="B10" s="4">
        <v>3604096</v>
      </c>
      <c r="C10" s="5" t="s">
        <v>172</v>
      </c>
      <c r="D10" s="5" t="s">
        <v>95</v>
      </c>
      <c r="E10" s="6">
        <v>1995</v>
      </c>
      <c r="F10" s="7" t="s">
        <v>76</v>
      </c>
      <c r="G10" s="8" t="s">
        <v>18</v>
      </c>
      <c r="H10" s="5">
        <v>4</v>
      </c>
      <c r="I10" s="9" t="s">
        <v>534</v>
      </c>
      <c r="J10" s="28">
        <v>19.399999999999999</v>
      </c>
      <c r="K10" s="5">
        <v>3</v>
      </c>
      <c r="L10" s="1">
        <v>28</v>
      </c>
    </row>
    <row r="11" spans="1:12" ht="29.15" customHeight="1" x14ac:dyDescent="0.35">
      <c r="A11" s="20">
        <v>131</v>
      </c>
      <c r="B11" s="4">
        <v>3603061</v>
      </c>
      <c r="C11" s="5" t="s">
        <v>299</v>
      </c>
      <c r="D11" s="5" t="s">
        <v>300</v>
      </c>
      <c r="E11" s="6">
        <v>1997</v>
      </c>
      <c r="F11" s="7" t="s">
        <v>49</v>
      </c>
      <c r="G11" s="8" t="s">
        <v>18</v>
      </c>
      <c r="H11" s="5">
        <v>5</v>
      </c>
      <c r="I11" s="9" t="s">
        <v>534</v>
      </c>
      <c r="J11" s="28">
        <v>19.41</v>
      </c>
      <c r="K11" s="5">
        <v>4</v>
      </c>
      <c r="L11" s="1">
        <v>27</v>
      </c>
    </row>
    <row r="12" spans="1:12" ht="29.15" customHeight="1" x14ac:dyDescent="0.35">
      <c r="A12" s="20">
        <v>140</v>
      </c>
      <c r="B12" s="4">
        <v>3603401</v>
      </c>
      <c r="C12" s="5" t="s">
        <v>346</v>
      </c>
      <c r="D12" s="5" t="s">
        <v>106</v>
      </c>
      <c r="E12" s="6">
        <v>1987</v>
      </c>
      <c r="F12" s="7" t="s">
        <v>74</v>
      </c>
      <c r="G12" s="8" t="s">
        <v>18</v>
      </c>
      <c r="H12" s="5">
        <v>6</v>
      </c>
      <c r="I12" s="9" t="s">
        <v>534</v>
      </c>
      <c r="J12" s="28">
        <v>19.47</v>
      </c>
      <c r="K12" s="5">
        <v>5</v>
      </c>
      <c r="L12" s="1">
        <v>26</v>
      </c>
    </row>
    <row r="13" spans="1:12" ht="29.15" customHeight="1" x14ac:dyDescent="0.35">
      <c r="A13" s="20">
        <v>140</v>
      </c>
      <c r="B13" s="4">
        <v>3603385</v>
      </c>
      <c r="C13" s="5" t="s">
        <v>457</v>
      </c>
      <c r="D13" s="5" t="s">
        <v>198</v>
      </c>
      <c r="E13" s="6">
        <v>1998</v>
      </c>
      <c r="F13" s="7" t="s">
        <v>74</v>
      </c>
      <c r="G13" s="8" t="s">
        <v>18</v>
      </c>
      <c r="H13" s="5">
        <v>7</v>
      </c>
      <c r="I13" s="9" t="s">
        <v>534</v>
      </c>
      <c r="J13" s="28">
        <v>20.07</v>
      </c>
      <c r="K13" s="5">
        <v>6</v>
      </c>
      <c r="L13" s="1">
        <v>25</v>
      </c>
    </row>
    <row r="14" spans="1:12" ht="29.15" customHeight="1" x14ac:dyDescent="0.35">
      <c r="A14" s="20">
        <v>132</v>
      </c>
      <c r="B14" s="20">
        <v>3603469</v>
      </c>
      <c r="C14" s="5" t="s">
        <v>407</v>
      </c>
      <c r="D14" s="5" t="s">
        <v>140</v>
      </c>
      <c r="E14" s="6">
        <v>1991</v>
      </c>
      <c r="F14" s="7" t="s">
        <v>31</v>
      </c>
      <c r="G14" s="8" t="s">
        <v>18</v>
      </c>
      <c r="H14" s="5">
        <v>8</v>
      </c>
      <c r="I14" s="9" t="s">
        <v>534</v>
      </c>
      <c r="J14" s="28">
        <v>20.149999999999999</v>
      </c>
      <c r="K14" s="5">
        <v>7</v>
      </c>
      <c r="L14" s="1">
        <v>24</v>
      </c>
    </row>
    <row r="15" spans="1:12" ht="29.15" customHeight="1" x14ac:dyDescent="0.35">
      <c r="A15" s="20">
        <v>129</v>
      </c>
      <c r="B15" s="4">
        <v>3603886</v>
      </c>
      <c r="C15" s="5" t="s">
        <v>658</v>
      </c>
      <c r="D15" s="5" t="s">
        <v>156</v>
      </c>
      <c r="E15" s="6">
        <v>1990</v>
      </c>
      <c r="F15" s="7" t="s">
        <v>590</v>
      </c>
      <c r="G15" s="8" t="s">
        <v>18</v>
      </c>
      <c r="H15" s="5">
        <v>9</v>
      </c>
      <c r="I15" s="9" t="s">
        <v>534</v>
      </c>
      <c r="J15" s="28">
        <v>20.25</v>
      </c>
      <c r="K15" s="5">
        <v>8</v>
      </c>
      <c r="L15" s="1">
        <v>23</v>
      </c>
    </row>
    <row r="16" spans="1:12" ht="29.15" customHeight="1" x14ac:dyDescent="0.35">
      <c r="A16" s="20">
        <v>140</v>
      </c>
      <c r="B16" s="4">
        <v>3604040</v>
      </c>
      <c r="C16" s="5" t="s">
        <v>249</v>
      </c>
      <c r="D16" s="5" t="s">
        <v>472</v>
      </c>
      <c r="E16" s="6">
        <v>1984</v>
      </c>
      <c r="F16" s="7" t="s">
        <v>74</v>
      </c>
      <c r="G16" s="8" t="s">
        <v>18</v>
      </c>
      <c r="H16" s="10">
        <v>10</v>
      </c>
      <c r="I16" s="9" t="s">
        <v>534</v>
      </c>
      <c r="J16" s="28">
        <v>20.3</v>
      </c>
      <c r="K16" s="5">
        <v>9</v>
      </c>
      <c r="L16" s="1">
        <v>22</v>
      </c>
    </row>
    <row r="17" spans="1:12" ht="29.15" customHeight="1" x14ac:dyDescent="0.35">
      <c r="A17" s="20">
        <v>140</v>
      </c>
      <c r="B17" s="10">
        <v>3603316</v>
      </c>
      <c r="C17" s="5" t="s">
        <v>121</v>
      </c>
      <c r="D17" s="5" t="s">
        <v>123</v>
      </c>
      <c r="E17" s="6">
        <v>1986</v>
      </c>
      <c r="F17" s="7" t="s">
        <v>74</v>
      </c>
      <c r="G17" s="8" t="s">
        <v>18</v>
      </c>
      <c r="H17" s="10">
        <v>11</v>
      </c>
      <c r="I17" s="9" t="s">
        <v>534</v>
      </c>
      <c r="J17" s="28">
        <v>20.41</v>
      </c>
      <c r="K17" s="5">
        <v>10</v>
      </c>
      <c r="L17" s="1">
        <v>21</v>
      </c>
    </row>
    <row r="18" spans="1:12" ht="29.15" customHeight="1" x14ac:dyDescent="0.35">
      <c r="A18" s="21">
        <v>73</v>
      </c>
      <c r="B18" s="11">
        <v>3603131</v>
      </c>
      <c r="C18" s="12" t="s">
        <v>518</v>
      </c>
      <c r="D18" s="12" t="s">
        <v>140</v>
      </c>
      <c r="E18" s="13">
        <v>1994</v>
      </c>
      <c r="F18" s="14" t="s">
        <v>145</v>
      </c>
      <c r="G18" s="15" t="s">
        <v>18</v>
      </c>
      <c r="H18" s="11">
        <v>12</v>
      </c>
      <c r="I18" s="16" t="s">
        <v>534</v>
      </c>
      <c r="J18" s="29">
        <v>20.46</v>
      </c>
      <c r="K18" s="12">
        <v>11</v>
      </c>
      <c r="L18" s="1">
        <v>20</v>
      </c>
    </row>
    <row r="19" spans="1:12" ht="29.15" customHeight="1" x14ac:dyDescent="0.35">
      <c r="A19" s="21">
        <v>73</v>
      </c>
      <c r="B19" s="11">
        <v>3602631</v>
      </c>
      <c r="C19" s="12" t="s">
        <v>253</v>
      </c>
      <c r="D19" s="12" t="s">
        <v>51</v>
      </c>
      <c r="E19" s="13">
        <v>1991</v>
      </c>
      <c r="F19" s="14" t="s">
        <v>145</v>
      </c>
      <c r="G19" s="15" t="s">
        <v>18</v>
      </c>
      <c r="H19" s="11">
        <v>13</v>
      </c>
      <c r="I19" s="16" t="s">
        <v>534</v>
      </c>
      <c r="J19" s="29">
        <v>21.06</v>
      </c>
      <c r="K19" s="12">
        <v>12</v>
      </c>
      <c r="L19" s="1">
        <v>19</v>
      </c>
    </row>
    <row r="20" spans="1:12" ht="29.15" customHeight="1" x14ac:dyDescent="0.35">
      <c r="A20" s="21">
        <v>135</v>
      </c>
      <c r="B20" s="21">
        <v>3603660</v>
      </c>
      <c r="C20" s="12" t="s">
        <v>705</v>
      </c>
      <c r="D20" s="12" t="s">
        <v>56</v>
      </c>
      <c r="E20" s="13">
        <v>1997</v>
      </c>
      <c r="F20" s="14" t="s">
        <v>41</v>
      </c>
      <c r="G20" s="15" t="s">
        <v>18</v>
      </c>
      <c r="H20" s="12">
        <v>15</v>
      </c>
      <c r="I20" s="16" t="s">
        <v>534</v>
      </c>
      <c r="J20" s="29">
        <v>21.09</v>
      </c>
      <c r="K20" s="12">
        <v>13</v>
      </c>
      <c r="L20" s="1">
        <v>18</v>
      </c>
    </row>
    <row r="21" spans="1:12" ht="29.15" customHeight="1" x14ac:dyDescent="0.35">
      <c r="A21" s="21">
        <v>4</v>
      </c>
      <c r="B21" s="11">
        <v>3602304</v>
      </c>
      <c r="C21" s="12" t="s">
        <v>316</v>
      </c>
      <c r="D21" s="12" t="s">
        <v>63</v>
      </c>
      <c r="E21" s="13">
        <v>1988</v>
      </c>
      <c r="F21" s="14" t="s">
        <v>27</v>
      </c>
      <c r="G21" s="15" t="s">
        <v>18</v>
      </c>
      <c r="H21" s="11">
        <v>16</v>
      </c>
      <c r="I21" s="16" t="s">
        <v>534</v>
      </c>
      <c r="J21" s="29">
        <v>21.15</v>
      </c>
      <c r="K21" s="12">
        <v>14</v>
      </c>
      <c r="L21" s="1">
        <v>17</v>
      </c>
    </row>
    <row r="22" spans="1:12" ht="29.15" customHeight="1" x14ac:dyDescent="0.35">
      <c r="A22" s="21">
        <v>129</v>
      </c>
      <c r="B22" s="11">
        <v>3603855</v>
      </c>
      <c r="C22" s="12" t="s">
        <v>589</v>
      </c>
      <c r="D22" s="12" t="s">
        <v>140</v>
      </c>
      <c r="E22" s="13">
        <v>1993</v>
      </c>
      <c r="F22" s="14" t="s">
        <v>590</v>
      </c>
      <c r="G22" s="15" t="s">
        <v>18</v>
      </c>
      <c r="H22" s="11">
        <v>17</v>
      </c>
      <c r="I22" s="16" t="s">
        <v>534</v>
      </c>
      <c r="J22" s="29">
        <v>21.37</v>
      </c>
      <c r="K22" s="12">
        <v>15</v>
      </c>
      <c r="L22" s="1">
        <v>16</v>
      </c>
    </row>
    <row r="23" spans="1:12" ht="29.15" customHeight="1" x14ac:dyDescent="0.35">
      <c r="A23" s="21">
        <v>31</v>
      </c>
      <c r="B23" s="17">
        <v>3602390</v>
      </c>
      <c r="C23" s="12" t="s">
        <v>214</v>
      </c>
      <c r="D23" s="12" t="s">
        <v>95</v>
      </c>
      <c r="E23" s="13">
        <v>1996</v>
      </c>
      <c r="F23" s="14" t="s">
        <v>40</v>
      </c>
      <c r="G23" s="15" t="s">
        <v>18</v>
      </c>
      <c r="H23" s="12">
        <v>18</v>
      </c>
      <c r="I23" s="16" t="s">
        <v>534</v>
      </c>
      <c r="J23" s="29">
        <v>22.03</v>
      </c>
      <c r="K23" s="12">
        <v>16</v>
      </c>
      <c r="L23" s="1">
        <v>15</v>
      </c>
    </row>
    <row r="24" spans="1:12" ht="29.15" customHeight="1" x14ac:dyDescent="0.35">
      <c r="A24" s="21">
        <v>112</v>
      </c>
      <c r="B24" s="18">
        <v>3603965</v>
      </c>
      <c r="C24" s="12" t="s">
        <v>268</v>
      </c>
      <c r="D24" s="12" t="s">
        <v>95</v>
      </c>
      <c r="E24" s="13">
        <v>1998</v>
      </c>
      <c r="F24" s="14" t="s">
        <v>33</v>
      </c>
      <c r="G24" s="15" t="s">
        <v>18</v>
      </c>
      <c r="H24" s="12">
        <v>21</v>
      </c>
      <c r="I24" s="16" t="s">
        <v>534</v>
      </c>
      <c r="J24" s="29">
        <v>22.28</v>
      </c>
      <c r="K24" s="12">
        <v>17</v>
      </c>
      <c r="L24" s="1">
        <v>14</v>
      </c>
    </row>
    <row r="25" spans="1:12" ht="29.15" customHeight="1" x14ac:dyDescent="0.35">
      <c r="A25" s="21">
        <v>73</v>
      </c>
      <c r="B25" s="17">
        <v>3603132</v>
      </c>
      <c r="C25" s="12" t="s">
        <v>269</v>
      </c>
      <c r="D25" s="12" t="s">
        <v>156</v>
      </c>
      <c r="E25" s="13">
        <v>1990</v>
      </c>
      <c r="F25" s="14" t="s">
        <v>145</v>
      </c>
      <c r="G25" s="15" t="s">
        <v>18</v>
      </c>
      <c r="H25" s="12">
        <v>22</v>
      </c>
      <c r="I25" s="16" t="s">
        <v>534</v>
      </c>
      <c r="J25" s="29">
        <v>23.1</v>
      </c>
      <c r="K25" s="12">
        <v>18</v>
      </c>
      <c r="L25" s="1">
        <v>13</v>
      </c>
    </row>
    <row r="26" spans="1:12" ht="29.15" customHeight="1" x14ac:dyDescent="0.35">
      <c r="A26" s="21">
        <v>129</v>
      </c>
      <c r="B26" s="12">
        <v>3603865</v>
      </c>
      <c r="C26" s="12" t="s">
        <v>629</v>
      </c>
      <c r="D26" s="12" t="s">
        <v>79</v>
      </c>
      <c r="E26" s="13">
        <v>1984</v>
      </c>
      <c r="F26" s="14" t="s">
        <v>590</v>
      </c>
      <c r="G26" s="15" t="s">
        <v>18</v>
      </c>
      <c r="H26" s="12">
        <v>23</v>
      </c>
      <c r="I26" s="16" t="s">
        <v>534</v>
      </c>
      <c r="J26" s="29">
        <v>23.14</v>
      </c>
      <c r="K26" s="12">
        <v>19</v>
      </c>
      <c r="L26" s="1">
        <v>12</v>
      </c>
    </row>
    <row r="27" spans="1:12" ht="29.15" customHeight="1" x14ac:dyDescent="0.35">
      <c r="A27" s="21">
        <v>70</v>
      </c>
      <c r="B27" s="11">
        <v>3604226</v>
      </c>
      <c r="C27" s="12" t="s">
        <v>700</v>
      </c>
      <c r="D27" s="12" t="s">
        <v>239</v>
      </c>
      <c r="E27" s="13">
        <v>1990</v>
      </c>
      <c r="F27" s="14" t="s">
        <v>591</v>
      </c>
      <c r="G27" s="15" t="s">
        <v>18</v>
      </c>
      <c r="H27" s="12">
        <v>24</v>
      </c>
      <c r="I27" s="16" t="s">
        <v>534</v>
      </c>
      <c r="J27" s="29">
        <v>23.18</v>
      </c>
      <c r="K27" s="12">
        <v>20</v>
      </c>
      <c r="L27" s="1">
        <v>11</v>
      </c>
    </row>
    <row r="28" spans="1:12" ht="29.15" customHeight="1" x14ac:dyDescent="0.35">
      <c r="A28" s="20">
        <v>4</v>
      </c>
      <c r="B28" s="4">
        <v>3602308</v>
      </c>
      <c r="C28" s="5" t="s">
        <v>455</v>
      </c>
      <c r="D28" s="5" t="s">
        <v>138</v>
      </c>
      <c r="E28" s="6">
        <v>1992</v>
      </c>
      <c r="F28" s="7" t="s">
        <v>27</v>
      </c>
      <c r="G28" s="8" t="s">
        <v>18</v>
      </c>
      <c r="H28" s="5">
        <v>25</v>
      </c>
      <c r="I28" s="9" t="s">
        <v>534</v>
      </c>
      <c r="J28" s="28">
        <v>23.27</v>
      </c>
      <c r="K28" s="5">
        <v>21</v>
      </c>
      <c r="L28" s="1">
        <v>10</v>
      </c>
    </row>
    <row r="29" spans="1:12" ht="29.15" customHeight="1" x14ac:dyDescent="0.35">
      <c r="A29" s="20">
        <v>140</v>
      </c>
      <c r="B29" s="4">
        <v>3603305</v>
      </c>
      <c r="C29" s="5" t="s">
        <v>236</v>
      </c>
      <c r="D29" s="5" t="s">
        <v>209</v>
      </c>
      <c r="E29" s="6">
        <v>1984</v>
      </c>
      <c r="F29" s="7" t="s">
        <v>74</v>
      </c>
      <c r="G29" s="8" t="s">
        <v>18</v>
      </c>
      <c r="H29" s="5">
        <v>26</v>
      </c>
      <c r="I29" s="9" t="s">
        <v>534</v>
      </c>
      <c r="J29" s="28">
        <v>23.33</v>
      </c>
      <c r="K29" s="5">
        <v>22</v>
      </c>
      <c r="L29" s="1">
        <v>9</v>
      </c>
    </row>
    <row r="30" spans="1:12" ht="29.15" customHeight="1" x14ac:dyDescent="0.35">
      <c r="A30" s="20">
        <v>140</v>
      </c>
      <c r="B30" s="4">
        <v>3603306</v>
      </c>
      <c r="C30" s="5" t="s">
        <v>314</v>
      </c>
      <c r="D30" s="5" t="s">
        <v>79</v>
      </c>
      <c r="E30" s="6">
        <v>1992</v>
      </c>
      <c r="F30" s="7" t="s">
        <v>74</v>
      </c>
      <c r="G30" s="8" t="s">
        <v>18</v>
      </c>
      <c r="H30" s="5">
        <v>27</v>
      </c>
      <c r="I30" s="9" t="s">
        <v>534</v>
      </c>
      <c r="J30" s="28">
        <v>23.43</v>
      </c>
      <c r="K30" s="5">
        <v>23</v>
      </c>
      <c r="L30" s="1">
        <v>8</v>
      </c>
    </row>
    <row r="31" spans="1:12" ht="29.15" customHeight="1" x14ac:dyDescent="0.35">
      <c r="A31" s="20">
        <v>73</v>
      </c>
      <c r="B31" s="20">
        <v>3602643</v>
      </c>
      <c r="C31" s="5" t="s">
        <v>478</v>
      </c>
      <c r="D31" s="5" t="s">
        <v>63</v>
      </c>
      <c r="E31" s="6">
        <v>1992</v>
      </c>
      <c r="F31" s="7" t="s">
        <v>145</v>
      </c>
      <c r="G31" s="8" t="s">
        <v>18</v>
      </c>
      <c r="H31" s="5">
        <v>28</v>
      </c>
      <c r="I31" s="9" t="s">
        <v>534</v>
      </c>
      <c r="J31" s="28">
        <v>23.53</v>
      </c>
      <c r="K31" s="5">
        <v>24</v>
      </c>
      <c r="L31" s="1">
        <v>7</v>
      </c>
    </row>
    <row r="32" spans="1:12" ht="29.15" customHeight="1" x14ac:dyDescent="0.35">
      <c r="A32" s="20">
        <v>73</v>
      </c>
      <c r="B32" s="20">
        <v>3603184</v>
      </c>
      <c r="C32" s="5" t="s">
        <v>400</v>
      </c>
      <c r="D32" s="5" t="s">
        <v>77</v>
      </c>
      <c r="E32" s="6">
        <v>1995</v>
      </c>
      <c r="F32" s="7" t="s">
        <v>145</v>
      </c>
      <c r="G32" s="8" t="s">
        <v>18</v>
      </c>
      <c r="H32" s="5">
        <v>30</v>
      </c>
      <c r="I32" s="9" t="s">
        <v>534</v>
      </c>
      <c r="J32" s="28">
        <v>24.05</v>
      </c>
      <c r="K32" s="5">
        <v>25</v>
      </c>
      <c r="L32" s="1">
        <v>6</v>
      </c>
    </row>
    <row r="33" spans="1:12" ht="29.15" customHeight="1" x14ac:dyDescent="0.35">
      <c r="A33" s="20">
        <v>230</v>
      </c>
      <c r="B33" s="20">
        <v>3603237</v>
      </c>
      <c r="C33" s="5" t="s">
        <v>351</v>
      </c>
      <c r="D33" s="5" t="s">
        <v>94</v>
      </c>
      <c r="E33" s="6">
        <v>1998</v>
      </c>
      <c r="F33" s="7" t="s">
        <v>99</v>
      </c>
      <c r="G33" s="8" t="s">
        <v>18</v>
      </c>
      <c r="H33" s="5">
        <v>32</v>
      </c>
      <c r="I33" s="9" t="s">
        <v>534</v>
      </c>
      <c r="J33" s="28">
        <v>27.14</v>
      </c>
      <c r="K33" s="5">
        <v>26</v>
      </c>
      <c r="L33" s="1">
        <v>5</v>
      </c>
    </row>
    <row r="34" spans="1:12" ht="29.15" customHeight="1" x14ac:dyDescent="0.35">
      <c r="A34" s="20">
        <v>346</v>
      </c>
      <c r="B34" s="20">
        <v>3604185</v>
      </c>
      <c r="C34" s="5" t="s">
        <v>465</v>
      </c>
      <c r="D34" s="5" t="s">
        <v>651</v>
      </c>
      <c r="E34" s="6">
        <v>1995</v>
      </c>
      <c r="F34" s="7" t="s">
        <v>47</v>
      </c>
      <c r="G34" s="8" t="s">
        <v>18</v>
      </c>
      <c r="H34" s="5">
        <v>33</v>
      </c>
      <c r="I34" s="9" t="s">
        <v>534</v>
      </c>
      <c r="J34" s="28">
        <v>29</v>
      </c>
      <c r="K34" s="5">
        <v>27</v>
      </c>
      <c r="L34" s="1">
        <v>5</v>
      </c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00"/>
  <sheetViews>
    <sheetView zoomScale="84" zoomScaleNormal="84" workbookViewId="0">
      <selection activeCell="F13" sqref="F13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6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91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101</v>
      </c>
      <c r="B8" s="4">
        <v>3602258</v>
      </c>
      <c r="C8" s="5" t="s">
        <v>490</v>
      </c>
      <c r="D8" s="5" t="s">
        <v>37</v>
      </c>
      <c r="E8" s="6">
        <v>1978</v>
      </c>
      <c r="F8" s="7" t="s">
        <v>24</v>
      </c>
      <c r="G8" s="8" t="s">
        <v>91</v>
      </c>
      <c r="H8" s="5">
        <v>6</v>
      </c>
      <c r="I8" s="9" t="s">
        <v>534</v>
      </c>
      <c r="J8" s="28">
        <v>13.48</v>
      </c>
      <c r="K8" s="5">
        <v>1</v>
      </c>
      <c r="L8" s="1">
        <v>20</v>
      </c>
    </row>
    <row r="9" spans="1:12" ht="29.15" customHeight="1" x14ac:dyDescent="0.35">
      <c r="A9" s="20">
        <v>140</v>
      </c>
      <c r="B9" s="4">
        <v>3603367</v>
      </c>
      <c r="C9" s="5" t="s">
        <v>398</v>
      </c>
      <c r="D9" s="5" t="s">
        <v>399</v>
      </c>
      <c r="E9" s="6">
        <v>1979</v>
      </c>
      <c r="F9" s="7" t="s">
        <v>74</v>
      </c>
      <c r="G9" s="8" t="s">
        <v>91</v>
      </c>
      <c r="H9" s="5">
        <v>7</v>
      </c>
      <c r="I9" s="9" t="s">
        <v>534</v>
      </c>
      <c r="J9" s="28">
        <v>13.5</v>
      </c>
      <c r="K9" s="5">
        <v>2</v>
      </c>
      <c r="L9" s="1">
        <v>17</v>
      </c>
    </row>
    <row r="10" spans="1:12" ht="29.15" customHeight="1" x14ac:dyDescent="0.35">
      <c r="A10" s="20">
        <v>73</v>
      </c>
      <c r="B10" s="4">
        <v>3602641</v>
      </c>
      <c r="C10" s="5" t="s">
        <v>445</v>
      </c>
      <c r="D10" s="5" t="s">
        <v>37</v>
      </c>
      <c r="E10" s="6">
        <v>1979</v>
      </c>
      <c r="F10" s="7" t="s">
        <v>145</v>
      </c>
      <c r="G10" s="8" t="s">
        <v>91</v>
      </c>
      <c r="H10" s="5">
        <v>9</v>
      </c>
      <c r="I10" s="9" t="s">
        <v>534</v>
      </c>
      <c r="J10" s="28">
        <v>14.11</v>
      </c>
      <c r="K10" s="5">
        <v>3</v>
      </c>
      <c r="L10" s="1">
        <v>14</v>
      </c>
    </row>
    <row r="11" spans="1:12" ht="29.15" customHeight="1" x14ac:dyDescent="0.35">
      <c r="A11" s="20">
        <v>132</v>
      </c>
      <c r="B11" s="4">
        <v>3603474</v>
      </c>
      <c r="C11" s="5" t="s">
        <v>414</v>
      </c>
      <c r="D11" s="5" t="s">
        <v>207</v>
      </c>
      <c r="E11" s="6">
        <v>1974</v>
      </c>
      <c r="F11" s="7" t="s">
        <v>31</v>
      </c>
      <c r="G11" s="8" t="s">
        <v>91</v>
      </c>
      <c r="H11" s="5">
        <v>10</v>
      </c>
      <c r="I11" s="9" t="s">
        <v>534</v>
      </c>
      <c r="J11" s="28">
        <v>14.32</v>
      </c>
      <c r="K11" s="5">
        <v>4</v>
      </c>
      <c r="L11" s="1">
        <v>11</v>
      </c>
    </row>
    <row r="12" spans="1:12" ht="29.15" customHeight="1" x14ac:dyDescent="0.35">
      <c r="A12" s="20">
        <v>101</v>
      </c>
      <c r="B12" s="4">
        <v>3602561</v>
      </c>
      <c r="C12" s="5" t="s">
        <v>451</v>
      </c>
      <c r="D12" s="5" t="s">
        <v>89</v>
      </c>
      <c r="E12" s="6">
        <v>1975</v>
      </c>
      <c r="F12" s="7" t="s">
        <v>24</v>
      </c>
      <c r="G12" s="8" t="s">
        <v>91</v>
      </c>
      <c r="H12" s="5">
        <v>14</v>
      </c>
      <c r="I12" s="9" t="s">
        <v>534</v>
      </c>
      <c r="J12" s="28">
        <v>14.59</v>
      </c>
      <c r="K12" s="5">
        <v>5</v>
      </c>
      <c r="L12" s="1">
        <v>8</v>
      </c>
    </row>
    <row r="13" spans="1:12" ht="29.15" customHeight="1" x14ac:dyDescent="0.35">
      <c r="A13" s="20">
        <v>112</v>
      </c>
      <c r="B13" s="4">
        <v>3603971</v>
      </c>
      <c r="C13" s="5" t="s">
        <v>635</v>
      </c>
      <c r="D13" s="5" t="s">
        <v>89</v>
      </c>
      <c r="E13" s="6">
        <v>1975</v>
      </c>
      <c r="F13" s="7" t="s">
        <v>33</v>
      </c>
      <c r="G13" s="8" t="s">
        <v>91</v>
      </c>
      <c r="H13" s="5">
        <v>29</v>
      </c>
      <c r="I13" s="9" t="s">
        <v>534</v>
      </c>
      <c r="J13" s="28">
        <v>18.04</v>
      </c>
      <c r="K13" s="5">
        <v>6</v>
      </c>
      <c r="L13" s="1">
        <v>5</v>
      </c>
    </row>
    <row r="14" spans="1:12" ht="29.15" customHeight="1" x14ac:dyDescent="0.35">
      <c r="A14" s="20" t="str">
        <f>IF(ISERROR(VLOOKUP(B14,#REF!,9,FALSE)),"",VLOOKUP(B14,#REF!,9,FALSE))</f>
        <v/>
      </c>
      <c r="B14" s="20"/>
      <c r="C14" s="5" t="str">
        <f>IF(ISERROR(VLOOKUP(B14,#REF!,2,FALSE)),"",VLOOKUP(B14,#REF!,2,FALSE))</f>
        <v/>
      </c>
      <c r="D14" s="5" t="str">
        <f>IF(ISERROR(VLOOKUP(B14,#REF!,3,FALSE)),"",VLOOKUP(B14,#REF!,3,FALSE))</f>
        <v/>
      </c>
      <c r="E14" s="6" t="str">
        <f>IF(ISERROR(VLOOKUP(B14,#REF!,6,FALSE)),"",VLOOKUP(B14,#REF!,6,FALSE))</f>
        <v/>
      </c>
      <c r="F14" s="7" t="str">
        <f>IF(ISERROR(VLOOKUP(B14,#REF!,4,FALSE)),"",VLOOKUP(B14,#REF!,4,FALSE))</f>
        <v/>
      </c>
      <c r="G14" s="8" t="str">
        <f>IF(ISERROR(VLOOKUP(B14,#REF!,8,FALSE)),"",VLOOKUP(B14,#REF!,8,FALSE))</f>
        <v/>
      </c>
      <c r="H14" s="5"/>
      <c r="I14" s="9" t="str">
        <f>IF(ISERROR(VLOOKUP(B14,#REF!,7,FALSE)),"",VLOOKUP(B14,#REF!,7,FALSE))</f>
        <v/>
      </c>
      <c r="J14" s="28"/>
      <c r="K14" s="5"/>
      <c r="L14" s="1"/>
    </row>
    <row r="15" spans="1:12" ht="29.15" customHeight="1" x14ac:dyDescent="0.35">
      <c r="A15" s="20" t="str">
        <f>IF(ISERROR(VLOOKUP(B15,#REF!,9,FALSE)),"",VLOOKUP(B15,#REF!,9,FALSE))</f>
        <v/>
      </c>
      <c r="B15" s="4"/>
      <c r="C15" s="5" t="str">
        <f>IF(ISERROR(VLOOKUP(B15,#REF!,2,FALSE)),"",VLOOKUP(B15,#REF!,2,FALSE))</f>
        <v/>
      </c>
      <c r="D15" s="5" t="str">
        <f>IF(ISERROR(VLOOKUP(B15,#REF!,3,FALSE)),"",VLOOKUP(B15,#REF!,3,FALSE))</f>
        <v/>
      </c>
      <c r="E15" s="6" t="str">
        <f>IF(ISERROR(VLOOKUP(B15,#REF!,6,FALSE)),"",VLOOKUP(B15,#REF!,6,FALSE))</f>
        <v/>
      </c>
      <c r="F15" s="7" t="str">
        <f>IF(ISERROR(VLOOKUP(B15,#REF!,4,FALSE)),"",VLOOKUP(B15,#REF!,4,FALSE))</f>
        <v/>
      </c>
      <c r="G15" s="8" t="str">
        <f>IF(ISERROR(VLOOKUP(B15,#REF!,8,FALSE)),"",VLOOKUP(B15,#REF!,8,FALSE))</f>
        <v/>
      </c>
      <c r="H15" s="5"/>
      <c r="I15" s="9" t="str">
        <f>IF(ISERROR(VLOOKUP(B15,#REF!,7,FALSE)),"",VLOOKUP(B15,#REF!,7,FALSE))</f>
        <v/>
      </c>
      <c r="J15" s="28"/>
      <c r="K15" s="5"/>
      <c r="L15" s="1"/>
    </row>
    <row r="16" spans="1:12" ht="29.15" customHeight="1" x14ac:dyDescent="0.35">
      <c r="A16" s="20" t="str">
        <f>IF(ISERROR(VLOOKUP(B16,#REF!,9,FALSE)),"",VLOOKUP(B16,#REF!,9,FALSE))</f>
        <v/>
      </c>
      <c r="B16" s="4"/>
      <c r="C16" s="5" t="str">
        <f>IF(ISERROR(VLOOKUP(B16,#REF!,2,FALSE)),"",VLOOKUP(B16,#REF!,2,FALSE))</f>
        <v/>
      </c>
      <c r="D16" s="5" t="str">
        <f>IF(ISERROR(VLOOKUP(B16,#REF!,3,FALSE)),"",VLOOKUP(B16,#REF!,3,FALSE))</f>
        <v/>
      </c>
      <c r="E16" s="6" t="str">
        <f>IF(ISERROR(VLOOKUP(B16,#REF!,6,FALSE)),"",VLOOKUP(B16,#REF!,6,FALSE))</f>
        <v/>
      </c>
      <c r="F16" s="7" t="str">
        <f>IF(ISERROR(VLOOKUP(B16,#REF!,4,FALSE)),"",VLOOKUP(B16,#REF!,4,FALSE))</f>
        <v/>
      </c>
      <c r="G16" s="8" t="str">
        <f>IF(ISERROR(VLOOKUP(B16,#REF!,8,FALSE)),"",VLOOKUP(B16,#REF!,8,FALSE))</f>
        <v/>
      </c>
      <c r="H16" s="10"/>
      <c r="I16" s="9" t="str">
        <f>IF(ISERROR(VLOOKUP(B16,#REF!,7,FALSE)),"",VLOOKUP(B16,#REF!,7,FALSE))</f>
        <v/>
      </c>
      <c r="J16" s="28"/>
      <c r="K16" s="5"/>
      <c r="L16" s="1"/>
    </row>
    <row r="17" spans="1:12" ht="29.15" customHeight="1" x14ac:dyDescent="0.35">
      <c r="A17" s="20" t="str">
        <f>IF(ISERROR(VLOOKUP(B17,#REF!,9,FALSE)),"",VLOOKUP(B17,#REF!,9,FALSE))</f>
        <v/>
      </c>
      <c r="B17" s="10"/>
      <c r="C17" s="5" t="str">
        <f>IF(ISERROR(VLOOKUP(B17,#REF!,2,FALSE)),"",VLOOKUP(B17,#REF!,2,FALSE))</f>
        <v/>
      </c>
      <c r="D17" s="5" t="str">
        <f>IF(ISERROR(VLOOKUP(B17,#REF!,3,FALSE)),"",VLOOKUP(B17,#REF!,3,FALSE))</f>
        <v/>
      </c>
      <c r="E17" s="6" t="str">
        <f>IF(ISERROR(VLOOKUP(B17,#REF!,6,FALSE)),"",VLOOKUP(B17,#REF!,6,FALSE))</f>
        <v/>
      </c>
      <c r="F17" s="7" t="str">
        <f>IF(ISERROR(VLOOKUP(B17,#REF!,4,FALSE)),"",VLOOKUP(B17,#REF!,4,FALSE))</f>
        <v/>
      </c>
      <c r="G17" s="8" t="str">
        <f>IF(ISERROR(VLOOKUP(B17,#REF!,8,FALSE)),"",VLOOKUP(B17,#REF!,8,FALSE))</f>
        <v/>
      </c>
      <c r="H17" s="10"/>
      <c r="I17" s="9" t="str">
        <f>IF(ISERROR(VLOOKUP(B17,#REF!,7,FALSE)),"",VLOOKUP(B17,#REF!,7,FALSE))</f>
        <v/>
      </c>
      <c r="J17" s="28"/>
      <c r="K17" s="5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21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1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29"/>
      <c r="K21" s="12"/>
      <c r="L21" s="1"/>
    </row>
    <row r="22" spans="1:12" ht="29.15" customHeight="1" x14ac:dyDescent="0.35">
      <c r="A22" s="21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29"/>
      <c r="K22" s="12"/>
      <c r="L22" s="1"/>
    </row>
    <row r="23" spans="1:12" ht="29.15" customHeight="1" x14ac:dyDescent="0.35">
      <c r="A23" s="21" t="str">
        <f>IF(ISERROR(VLOOKUP(B23,#REF!,9,FALSE)),"",VLOOKUP(B23,#REF!,9,FALSE))</f>
        <v/>
      </c>
      <c r="B23" s="17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29"/>
      <c r="K23" s="12"/>
      <c r="L23" s="1"/>
    </row>
    <row r="24" spans="1:12" ht="29.15" customHeight="1" x14ac:dyDescent="0.35">
      <c r="A24" s="21" t="str">
        <f>IF(ISERROR(VLOOKUP(B24,#REF!,9,FALSE)),"",VLOOKUP(B24,#REF!,9,FALSE))</f>
        <v/>
      </c>
      <c r="B24" s="18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29"/>
      <c r="K24" s="12"/>
      <c r="L24" s="1"/>
    </row>
    <row r="25" spans="1:12" ht="29.15" customHeight="1" x14ac:dyDescent="0.35">
      <c r="A25" s="21" t="str">
        <f>IF(ISERROR(VLOOKUP(B25,#REF!,9,FALSE)),"",VLOOKUP(B25,#REF!,9,FALSE))</f>
        <v/>
      </c>
      <c r="B25" s="17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29"/>
      <c r="K25" s="12"/>
      <c r="L25" s="1"/>
    </row>
    <row r="26" spans="1:12" ht="29.15" customHeight="1" x14ac:dyDescent="0.35">
      <c r="A26" s="21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29"/>
      <c r="K26" s="12"/>
      <c r="L26" s="1"/>
    </row>
    <row r="27" spans="1:12" ht="29.15" customHeight="1" x14ac:dyDescent="0.35">
      <c r="A27" s="21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29"/>
      <c r="K27" s="12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4"/>
      <c r="C28" s="5" t="str">
        <f>IF(ISERROR(VLOOKUP(B28,#REF!,2,FALSE)),"",VLOOKUP(B28,#REF!,2,FALSE))</f>
        <v/>
      </c>
      <c r="D28" s="5" t="str">
        <f>IF(ISERROR(VLOOKUP(B28,#REF!,3,FALSE)),"",VLOOKUP(B28,#REF!,3,FALSE))</f>
        <v/>
      </c>
      <c r="E28" s="6" t="str">
        <f>IF(ISERROR(VLOOKUP(B28,#REF!,6,FALSE)),"",VLOOKUP(B28,#REF!,6,FALSE))</f>
        <v/>
      </c>
      <c r="F28" s="7" t="str">
        <f>IF(ISERROR(VLOOKUP(B28,#REF!,4,FALSE)),"",VLOOKUP(B28,#REF!,4,FALSE))</f>
        <v/>
      </c>
      <c r="G28" s="8" t="str">
        <f>IF(ISERROR(VLOOKUP(B28,#REF!,8,FALSE)),"",VLOOKUP(B28,#REF!,8,FALSE))</f>
        <v/>
      </c>
      <c r="H28" s="5"/>
      <c r="I28" s="9" t="str">
        <f>IF(ISERROR(VLOOKUP(B28,#REF!,7,FALSE)),"",VLOOKUP(B28,#REF!,7,FALSE))</f>
        <v/>
      </c>
      <c r="J28" s="28"/>
      <c r="K28" s="5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4"/>
      <c r="C29" s="5" t="str">
        <f>IF(ISERROR(VLOOKUP(B29,#REF!,2,FALSE)),"",VLOOKUP(B29,#REF!,2,FALSE))</f>
        <v/>
      </c>
      <c r="D29" s="5" t="str">
        <f>IF(ISERROR(VLOOKUP(B29,#REF!,3,FALSE)),"",VLOOKUP(B29,#REF!,3,FALSE))</f>
        <v/>
      </c>
      <c r="E29" s="6" t="str">
        <f>IF(ISERROR(VLOOKUP(B29,#REF!,6,FALSE)),"",VLOOKUP(B29,#REF!,6,FALSE))</f>
        <v/>
      </c>
      <c r="F29" s="7" t="str">
        <f>IF(ISERROR(VLOOKUP(B29,#REF!,4,FALSE)),"",VLOOKUP(B29,#REF!,4,FALSE))</f>
        <v/>
      </c>
      <c r="G29" s="8" t="str">
        <f>IF(ISERROR(VLOOKUP(B29,#REF!,8,FALSE)),"",VLOOKUP(B29,#REF!,8,FALSE))</f>
        <v/>
      </c>
      <c r="H29" s="5"/>
      <c r="I29" s="9" t="str">
        <f>IF(ISERROR(VLOOKUP(B29,#REF!,7,FALSE)),"",VLOOKUP(B29,#REF!,7,FALSE))</f>
        <v/>
      </c>
      <c r="J29" s="28"/>
      <c r="K29" s="5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 t="str">
        <f>IF(ISERROR(VLOOKUP(B30,#REF!,7,FALSE)),"",VLOOKUP(B30,#REF!,7,FALSE))</f>
        <v/>
      </c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 t="str">
        <f>IF(ISERROR(VLOOKUP(B31,#REF!,7,FALSE)),"",VLOOKUP(B31,#REF!,7,FALSE))</f>
        <v/>
      </c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01"/>
  <sheetViews>
    <sheetView topLeftCell="A10" zoomScale="84" zoomScaleNormal="84" workbookViewId="0">
      <selection activeCell="A8" sqref="A8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COUNTA(B8:B101)</f>
        <v>20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32</v>
      </c>
      <c r="C4" s="81"/>
      <c r="D4" s="84"/>
      <c r="E4" s="60"/>
      <c r="F4" s="95">
        <v>0.39374999999999999</v>
      </c>
      <c r="G4" s="97">
        <v>0.41388888888888892</v>
      </c>
      <c r="H4" s="98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96"/>
      <c r="G5" s="99"/>
      <c r="H5" s="100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129</v>
      </c>
      <c r="B8" s="4">
        <v>3603881</v>
      </c>
      <c r="C8" s="5" t="s">
        <v>104</v>
      </c>
      <c r="D8" s="5" t="s">
        <v>140</v>
      </c>
      <c r="E8" s="6">
        <v>1980</v>
      </c>
      <c r="F8" s="7" t="s">
        <v>590</v>
      </c>
      <c r="G8" s="8" t="s">
        <v>32</v>
      </c>
      <c r="H8" s="5">
        <v>2</v>
      </c>
      <c r="I8" s="9">
        <v>0</v>
      </c>
      <c r="J8" s="28">
        <v>20.350000000000001</v>
      </c>
      <c r="K8" s="5">
        <v>1</v>
      </c>
      <c r="L8" s="32">
        <v>25</v>
      </c>
    </row>
    <row r="9" spans="1:12" ht="29.15" customHeight="1" x14ac:dyDescent="0.35">
      <c r="A9" s="20">
        <v>140</v>
      </c>
      <c r="B9" s="4">
        <v>3603312</v>
      </c>
      <c r="C9" s="5" t="s">
        <v>492</v>
      </c>
      <c r="D9" s="5" t="s">
        <v>79</v>
      </c>
      <c r="E9" s="6">
        <v>1983</v>
      </c>
      <c r="F9" s="7" t="s">
        <v>74</v>
      </c>
      <c r="G9" s="8" t="s">
        <v>32</v>
      </c>
      <c r="H9" s="5">
        <v>3</v>
      </c>
      <c r="I9" s="9">
        <v>0</v>
      </c>
      <c r="J9" s="28">
        <v>20.54</v>
      </c>
      <c r="K9" s="5">
        <v>2</v>
      </c>
      <c r="L9" s="32">
        <v>23</v>
      </c>
    </row>
    <row r="10" spans="1:12" ht="29.15" customHeight="1" x14ac:dyDescent="0.35">
      <c r="A10" s="20">
        <v>140</v>
      </c>
      <c r="B10" s="4">
        <v>3603334</v>
      </c>
      <c r="C10" s="5" t="s">
        <v>252</v>
      </c>
      <c r="D10" s="5" t="s">
        <v>106</v>
      </c>
      <c r="E10" s="6">
        <v>1981</v>
      </c>
      <c r="F10" s="7" t="s">
        <v>74</v>
      </c>
      <c r="G10" s="8" t="s">
        <v>32</v>
      </c>
      <c r="H10" s="5">
        <v>5</v>
      </c>
      <c r="I10" s="9">
        <v>0</v>
      </c>
      <c r="J10" s="28">
        <v>21.1</v>
      </c>
      <c r="K10" s="5">
        <v>2</v>
      </c>
      <c r="L10" s="32">
        <v>21</v>
      </c>
    </row>
    <row r="11" spans="1:12" ht="29.15" customHeight="1" x14ac:dyDescent="0.35">
      <c r="A11" s="20">
        <v>101</v>
      </c>
      <c r="B11" s="10">
        <v>3602250</v>
      </c>
      <c r="C11" s="5" t="s">
        <v>348</v>
      </c>
      <c r="D11" s="5" t="s">
        <v>57</v>
      </c>
      <c r="E11" s="6">
        <v>1977</v>
      </c>
      <c r="F11" s="7" t="s">
        <v>24</v>
      </c>
      <c r="G11" s="8" t="s">
        <v>32</v>
      </c>
      <c r="H11" s="5">
        <v>10</v>
      </c>
      <c r="I11" s="9">
        <v>0</v>
      </c>
      <c r="J11" s="28">
        <v>22.3</v>
      </c>
      <c r="K11" s="5">
        <v>3</v>
      </c>
      <c r="L11" s="32">
        <v>19</v>
      </c>
    </row>
    <row r="12" spans="1:12" ht="29.15" customHeight="1" x14ac:dyDescent="0.35">
      <c r="A12" s="21">
        <v>140</v>
      </c>
      <c r="B12" s="11">
        <v>3603355</v>
      </c>
      <c r="C12" s="12" t="s">
        <v>349</v>
      </c>
      <c r="D12" s="12" t="s">
        <v>113</v>
      </c>
      <c r="E12" s="13">
        <v>1981</v>
      </c>
      <c r="F12" s="14" t="s">
        <v>74</v>
      </c>
      <c r="G12" s="15" t="s">
        <v>32</v>
      </c>
      <c r="H12" s="5">
        <v>12</v>
      </c>
      <c r="I12" s="16">
        <v>0</v>
      </c>
      <c r="J12" s="29">
        <v>22.35</v>
      </c>
      <c r="K12" s="5">
        <v>4</v>
      </c>
      <c r="L12" s="32">
        <v>17</v>
      </c>
    </row>
    <row r="13" spans="1:12" ht="29.15" customHeight="1" x14ac:dyDescent="0.35">
      <c r="A13" s="21">
        <v>288</v>
      </c>
      <c r="B13" s="17">
        <v>3603157</v>
      </c>
      <c r="C13" s="12" t="s">
        <v>510</v>
      </c>
      <c r="D13" s="12" t="s">
        <v>106</v>
      </c>
      <c r="E13" s="13">
        <v>1980</v>
      </c>
      <c r="F13" s="14" t="s">
        <v>85</v>
      </c>
      <c r="G13" s="15" t="s">
        <v>32</v>
      </c>
      <c r="H13" s="5">
        <v>16</v>
      </c>
      <c r="I13" s="16">
        <v>0</v>
      </c>
      <c r="J13" s="29">
        <v>22.48</v>
      </c>
      <c r="K13" s="5">
        <v>5</v>
      </c>
      <c r="L13" s="32">
        <v>15</v>
      </c>
    </row>
    <row r="14" spans="1:12" ht="29.15" customHeight="1" x14ac:dyDescent="0.35">
      <c r="A14" s="21">
        <v>129</v>
      </c>
      <c r="B14" s="12">
        <v>3603873</v>
      </c>
      <c r="C14" s="12" t="s">
        <v>246</v>
      </c>
      <c r="D14" s="12" t="s">
        <v>66</v>
      </c>
      <c r="E14" s="13">
        <v>1981</v>
      </c>
      <c r="F14" s="14" t="s">
        <v>590</v>
      </c>
      <c r="G14" s="15" t="s">
        <v>32</v>
      </c>
      <c r="H14" s="5">
        <v>19</v>
      </c>
      <c r="I14" s="16">
        <v>0</v>
      </c>
      <c r="J14" s="29">
        <v>22.58</v>
      </c>
      <c r="K14" s="5">
        <v>6</v>
      </c>
      <c r="L14" s="32">
        <v>13</v>
      </c>
    </row>
    <row r="15" spans="1:12" ht="29.15" customHeight="1" x14ac:dyDescent="0.35">
      <c r="A15" s="21">
        <v>288</v>
      </c>
      <c r="B15" s="11">
        <v>3603000</v>
      </c>
      <c r="C15" s="12" t="s">
        <v>463</v>
      </c>
      <c r="D15" s="12" t="s">
        <v>30</v>
      </c>
      <c r="E15" s="13">
        <v>1977</v>
      </c>
      <c r="F15" s="14" t="s">
        <v>85</v>
      </c>
      <c r="G15" s="15" t="s">
        <v>32</v>
      </c>
      <c r="H15" s="5">
        <v>20</v>
      </c>
      <c r="I15" s="16">
        <v>0</v>
      </c>
      <c r="J15" s="29" t="s">
        <v>810</v>
      </c>
      <c r="K15" s="5">
        <v>7</v>
      </c>
      <c r="L15" s="32">
        <v>11</v>
      </c>
    </row>
    <row r="16" spans="1:12" ht="29.15" customHeight="1" x14ac:dyDescent="0.35">
      <c r="A16" s="20">
        <v>140</v>
      </c>
      <c r="B16" s="4">
        <v>3603327</v>
      </c>
      <c r="C16" s="5" t="s">
        <v>205</v>
      </c>
      <c r="D16" s="5" t="s">
        <v>194</v>
      </c>
      <c r="E16" s="6">
        <v>1980</v>
      </c>
      <c r="F16" s="7" t="s">
        <v>74</v>
      </c>
      <c r="G16" s="8" t="s">
        <v>32</v>
      </c>
      <c r="H16" s="5">
        <v>21</v>
      </c>
      <c r="I16" s="9">
        <v>0</v>
      </c>
      <c r="J16" s="28">
        <v>23.17</v>
      </c>
      <c r="K16" s="5">
        <v>8</v>
      </c>
      <c r="L16" s="32">
        <v>9</v>
      </c>
    </row>
    <row r="17" spans="1:12" ht="29.15" customHeight="1" x14ac:dyDescent="0.35">
      <c r="A17" s="20">
        <v>140</v>
      </c>
      <c r="B17" s="4">
        <v>3603326</v>
      </c>
      <c r="C17" s="5" t="s">
        <v>202</v>
      </c>
      <c r="D17" s="5" t="s">
        <v>139</v>
      </c>
      <c r="E17" s="6">
        <v>1980</v>
      </c>
      <c r="F17" s="7" t="s">
        <v>74</v>
      </c>
      <c r="G17" s="8" t="s">
        <v>32</v>
      </c>
      <c r="H17" s="5">
        <v>23</v>
      </c>
      <c r="I17" s="9">
        <v>0</v>
      </c>
      <c r="J17" s="28">
        <v>23.29</v>
      </c>
      <c r="K17" s="5">
        <v>9</v>
      </c>
      <c r="L17" s="32">
        <v>7</v>
      </c>
    </row>
    <row r="18" spans="1:12" ht="29.15" customHeight="1" x14ac:dyDescent="0.35">
      <c r="A18" s="20">
        <v>140</v>
      </c>
      <c r="B18" s="20">
        <v>3603375</v>
      </c>
      <c r="C18" s="5" t="s">
        <v>410</v>
      </c>
      <c r="D18" s="5" t="s">
        <v>120</v>
      </c>
      <c r="E18" s="6">
        <v>1981</v>
      </c>
      <c r="F18" s="7" t="s">
        <v>74</v>
      </c>
      <c r="G18" s="8" t="s">
        <v>32</v>
      </c>
      <c r="H18" s="5">
        <v>29</v>
      </c>
      <c r="I18" s="9">
        <v>0</v>
      </c>
      <c r="J18" s="28">
        <v>23.55</v>
      </c>
      <c r="K18" s="5">
        <v>10</v>
      </c>
      <c r="L18" s="32">
        <v>5</v>
      </c>
    </row>
    <row r="19" spans="1:12" ht="29.15" customHeight="1" x14ac:dyDescent="0.35">
      <c r="A19" s="20">
        <v>112</v>
      </c>
      <c r="B19" s="20">
        <v>3604120</v>
      </c>
      <c r="C19" s="5" t="s">
        <v>780</v>
      </c>
      <c r="D19" s="5" t="s">
        <v>321</v>
      </c>
      <c r="E19" s="6">
        <v>1975</v>
      </c>
      <c r="F19" s="7" t="s">
        <v>33</v>
      </c>
      <c r="G19" s="8" t="s">
        <v>32</v>
      </c>
      <c r="H19" s="5">
        <v>30</v>
      </c>
      <c r="I19" s="9">
        <v>0</v>
      </c>
      <c r="J19" s="28">
        <v>23.57</v>
      </c>
      <c r="K19" s="5">
        <v>11</v>
      </c>
      <c r="L19" s="32">
        <v>5</v>
      </c>
    </row>
    <row r="20" spans="1:12" ht="29.15" customHeight="1" x14ac:dyDescent="0.35">
      <c r="A20" s="21">
        <v>129</v>
      </c>
      <c r="B20" s="12">
        <v>3603926</v>
      </c>
      <c r="C20" s="12" t="s">
        <v>466</v>
      </c>
      <c r="D20" s="12" t="s">
        <v>321</v>
      </c>
      <c r="E20" s="13">
        <v>1976</v>
      </c>
      <c r="F20" s="14" t="s">
        <v>590</v>
      </c>
      <c r="G20" s="15" t="s">
        <v>32</v>
      </c>
      <c r="H20" s="5">
        <v>38</v>
      </c>
      <c r="I20" s="16">
        <v>0</v>
      </c>
      <c r="J20" s="29">
        <v>24.5</v>
      </c>
      <c r="K20" s="5">
        <v>12</v>
      </c>
      <c r="L20" s="32">
        <v>5</v>
      </c>
    </row>
    <row r="21" spans="1:12" ht="29.15" customHeight="1" x14ac:dyDescent="0.35">
      <c r="A21" s="21">
        <v>129</v>
      </c>
      <c r="B21" s="12">
        <v>3603852</v>
      </c>
      <c r="C21" s="12" t="s">
        <v>154</v>
      </c>
      <c r="D21" s="12" t="s">
        <v>719</v>
      </c>
      <c r="E21" s="13">
        <v>1981</v>
      </c>
      <c r="F21" s="14" t="s">
        <v>590</v>
      </c>
      <c r="G21" s="15" t="s">
        <v>32</v>
      </c>
      <c r="H21" s="5">
        <v>40</v>
      </c>
      <c r="I21" s="16">
        <v>0</v>
      </c>
      <c r="J21" s="29">
        <v>24.54</v>
      </c>
      <c r="K21" s="5">
        <v>13</v>
      </c>
      <c r="L21" s="32">
        <v>5</v>
      </c>
    </row>
    <row r="22" spans="1:12" ht="29.15" customHeight="1" x14ac:dyDescent="0.35">
      <c r="A22" s="20">
        <v>31</v>
      </c>
      <c r="B22" s="5">
        <v>3604067</v>
      </c>
      <c r="C22" s="5" t="s">
        <v>606</v>
      </c>
      <c r="D22" s="5" t="s">
        <v>607</v>
      </c>
      <c r="E22" s="6">
        <v>1975</v>
      </c>
      <c r="F22" s="7" t="s">
        <v>40</v>
      </c>
      <c r="G22" s="8" t="s">
        <v>32</v>
      </c>
      <c r="H22" s="5">
        <v>41</v>
      </c>
      <c r="I22" s="9">
        <v>0</v>
      </c>
      <c r="J22" s="28">
        <v>24.59</v>
      </c>
      <c r="K22" s="5">
        <v>14</v>
      </c>
      <c r="L22" s="32">
        <v>5</v>
      </c>
    </row>
    <row r="23" spans="1:12" ht="29.15" customHeight="1" x14ac:dyDescent="0.35">
      <c r="A23" s="20">
        <v>101</v>
      </c>
      <c r="B23" s="20">
        <v>3602251</v>
      </c>
      <c r="C23" s="20" t="s">
        <v>352</v>
      </c>
      <c r="D23" s="20" t="s">
        <v>82</v>
      </c>
      <c r="E23" s="20">
        <v>1979</v>
      </c>
      <c r="F23" s="20" t="s">
        <v>24</v>
      </c>
      <c r="G23" s="20" t="s">
        <v>32</v>
      </c>
      <c r="H23" s="5">
        <v>47</v>
      </c>
      <c r="I23" s="20">
        <v>0</v>
      </c>
      <c r="J23" s="30">
        <v>26.21</v>
      </c>
      <c r="K23" s="5">
        <v>15</v>
      </c>
      <c r="L23" s="32">
        <v>5</v>
      </c>
    </row>
    <row r="24" spans="1:12" ht="29.15" customHeight="1" x14ac:dyDescent="0.35">
      <c r="A24" s="21">
        <v>112</v>
      </c>
      <c r="B24" s="21">
        <v>3604010</v>
      </c>
      <c r="C24" s="21" t="s">
        <v>781</v>
      </c>
      <c r="D24" s="21" t="s">
        <v>67</v>
      </c>
      <c r="E24" s="21">
        <v>1975</v>
      </c>
      <c r="F24" s="21" t="s">
        <v>33</v>
      </c>
      <c r="G24" s="21" t="s">
        <v>32</v>
      </c>
      <c r="H24" s="5">
        <v>51</v>
      </c>
      <c r="I24" s="21">
        <v>0</v>
      </c>
      <c r="J24" s="31">
        <v>26.55</v>
      </c>
      <c r="K24" s="5">
        <v>16</v>
      </c>
      <c r="L24" s="32">
        <v>5</v>
      </c>
    </row>
    <row r="25" spans="1:12" ht="29.15" customHeight="1" x14ac:dyDescent="0.35">
      <c r="A25" s="21">
        <v>101</v>
      </c>
      <c r="B25" s="21">
        <v>3602437</v>
      </c>
      <c r="C25" s="21" t="s">
        <v>38</v>
      </c>
      <c r="D25" s="21" t="s">
        <v>30</v>
      </c>
      <c r="E25" s="21">
        <v>1976</v>
      </c>
      <c r="F25" s="21" t="s">
        <v>24</v>
      </c>
      <c r="G25" s="21" t="s">
        <v>32</v>
      </c>
      <c r="H25" s="5">
        <v>53</v>
      </c>
      <c r="I25" s="21">
        <v>0</v>
      </c>
      <c r="J25" s="31">
        <v>27.06</v>
      </c>
      <c r="K25" s="5">
        <v>17</v>
      </c>
      <c r="L25" s="32">
        <v>5</v>
      </c>
    </row>
    <row r="26" spans="1:12" ht="29.15" customHeight="1" x14ac:dyDescent="0.35">
      <c r="A26" s="21">
        <v>101</v>
      </c>
      <c r="B26" s="21">
        <v>3602485</v>
      </c>
      <c r="C26" s="21" t="s">
        <v>267</v>
      </c>
      <c r="D26" s="21" t="s">
        <v>130</v>
      </c>
      <c r="E26" s="21">
        <v>1975</v>
      </c>
      <c r="F26" s="21" t="s">
        <v>24</v>
      </c>
      <c r="G26" s="21" t="s">
        <v>32</v>
      </c>
      <c r="H26" s="5">
        <v>55</v>
      </c>
      <c r="I26" s="21">
        <v>0</v>
      </c>
      <c r="J26" s="31">
        <v>30.17</v>
      </c>
      <c r="K26" s="5">
        <v>18</v>
      </c>
      <c r="L26" s="32">
        <v>5</v>
      </c>
    </row>
    <row r="27" spans="1:12" ht="29.15" customHeight="1" x14ac:dyDescent="0.35">
      <c r="A27" s="21">
        <v>101</v>
      </c>
      <c r="B27" s="21">
        <v>3602493</v>
      </c>
      <c r="C27" s="21" t="s">
        <v>276</v>
      </c>
      <c r="D27" s="21" t="s">
        <v>66</v>
      </c>
      <c r="E27" s="21">
        <v>1978</v>
      </c>
      <c r="F27" s="21" t="s">
        <v>24</v>
      </c>
      <c r="G27" s="21" t="s">
        <v>32</v>
      </c>
      <c r="H27" s="5">
        <v>57</v>
      </c>
      <c r="I27" s="21">
        <v>0</v>
      </c>
      <c r="J27" s="31">
        <v>30.19</v>
      </c>
      <c r="K27" s="5">
        <v>19</v>
      </c>
      <c r="L27" s="32">
        <v>5</v>
      </c>
    </row>
    <row r="28" spans="1:12" ht="29.15" customHeight="1" x14ac:dyDescent="0.35">
      <c r="A28" s="20" t="str">
        <f>IF(ISERROR(VLOOKUP(B28,#REF!,9,FALSE)),"",VLOOKUP(B28,#REF!,9,FALSE))</f>
        <v/>
      </c>
      <c r="B28" s="4"/>
      <c r="C28" s="5" t="str">
        <f>IF(ISERROR(VLOOKUP(B28,#REF!,2,FALSE)),"",VLOOKUP(B28,#REF!,2,FALSE))</f>
        <v/>
      </c>
      <c r="D28" s="5" t="str">
        <f>IF(ISERROR(VLOOKUP(B28,#REF!,3,FALSE)),"",VLOOKUP(B28,#REF!,3,FALSE))</f>
        <v/>
      </c>
      <c r="E28" s="6" t="str">
        <f>IF(ISERROR(VLOOKUP(B28,#REF!,6,FALSE)),"",VLOOKUP(B28,#REF!,6,FALSE))</f>
        <v/>
      </c>
      <c r="F28" s="7" t="str">
        <f>IF(ISERROR(VLOOKUP(B28,#REF!,4,FALSE)),"",VLOOKUP(B28,#REF!,4,FALSE))</f>
        <v/>
      </c>
      <c r="G28" s="8" t="str">
        <f>IF(ISERROR(VLOOKUP(B28,#REF!,8,FALSE)),"",VLOOKUP(B28,#REF!,8,FALSE))</f>
        <v/>
      </c>
      <c r="H28" s="5"/>
      <c r="I28" s="9"/>
      <c r="J28" s="28"/>
      <c r="K28" s="5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4"/>
      <c r="C29" s="5" t="str">
        <f>IF(ISERROR(VLOOKUP(B29,#REF!,2,FALSE)),"",VLOOKUP(B29,#REF!,2,FALSE))</f>
        <v/>
      </c>
      <c r="D29" s="5" t="str">
        <f>IF(ISERROR(VLOOKUP(B29,#REF!,3,FALSE)),"",VLOOKUP(B29,#REF!,3,FALSE))</f>
        <v/>
      </c>
      <c r="E29" s="6" t="str">
        <f>IF(ISERROR(VLOOKUP(B29,#REF!,6,FALSE)),"",VLOOKUP(B29,#REF!,6,FALSE))</f>
        <v/>
      </c>
      <c r="F29" s="7" t="str">
        <f>IF(ISERROR(VLOOKUP(B29,#REF!,4,FALSE)),"",VLOOKUP(B29,#REF!,4,FALSE))</f>
        <v/>
      </c>
      <c r="G29" s="8" t="str">
        <f>IF(ISERROR(VLOOKUP(B29,#REF!,8,FALSE)),"",VLOOKUP(B29,#REF!,8,FALSE))</f>
        <v/>
      </c>
      <c r="H29" s="5"/>
      <c r="I29" s="9"/>
      <c r="J29" s="28"/>
      <c r="K29" s="5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/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4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/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/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4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/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4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/>
      <c r="J34" s="28"/>
      <c r="K34" s="5"/>
      <c r="L34" s="1"/>
    </row>
    <row r="35" spans="1:12" ht="29.15" customHeight="1" x14ac:dyDescent="0.35">
      <c r="A35" s="21" t="str">
        <f>IF(ISERROR(VLOOKUP(B35,#REF!,9,FALSE)),"",VLOOKUP(B35,#REF!,9,FALSE))</f>
        <v/>
      </c>
      <c r="B35" s="11"/>
      <c r="C35" s="12" t="str">
        <f>IF(ISERROR(VLOOKUP(B35,#REF!,2,FALSE)),"",VLOOKUP(B35,#REF!,2,FALSE))</f>
        <v/>
      </c>
      <c r="D35" s="12" t="str">
        <f>IF(ISERROR(VLOOKUP(B35,#REF!,3,FALSE)),"",VLOOKUP(B35,#REF!,3,FALSE))</f>
        <v/>
      </c>
      <c r="E35" s="13" t="str">
        <f>IF(ISERROR(VLOOKUP(B35,#REF!,6,FALSE)),"",VLOOKUP(B35,#REF!,6,FALSE))</f>
        <v/>
      </c>
      <c r="F35" s="14" t="str">
        <f>IF(ISERROR(VLOOKUP(B35,#REF!,4,FALSE)),"",VLOOKUP(B35,#REF!,4,FALSE))</f>
        <v/>
      </c>
      <c r="G35" s="15" t="str">
        <f>IF(ISERROR(VLOOKUP(B35,#REF!,8,FALSE)),"",VLOOKUP(B35,#REF!,8,FALSE))</f>
        <v/>
      </c>
      <c r="H35" s="5"/>
      <c r="I35" s="16"/>
      <c r="J35" s="29"/>
      <c r="K35" s="12"/>
      <c r="L35" s="1"/>
    </row>
    <row r="36" spans="1:12" ht="29.15" customHeight="1" x14ac:dyDescent="0.35">
      <c r="A36" s="21" t="str">
        <f>IF(ISERROR(VLOOKUP(B36,#REF!,9,FALSE)),"",VLOOKUP(B36,#REF!,9,FALSE))</f>
        <v/>
      </c>
      <c r="B36" s="21"/>
      <c r="C36" s="12" t="str">
        <f>IF(ISERROR(VLOOKUP(B36,#REF!,2,FALSE)),"",VLOOKUP(B36,#REF!,2,FALSE))</f>
        <v/>
      </c>
      <c r="D36" s="12" t="str">
        <f>IF(ISERROR(VLOOKUP(B36,#REF!,3,FALSE)),"",VLOOKUP(B36,#REF!,3,FALSE))</f>
        <v/>
      </c>
      <c r="E36" s="13" t="str">
        <f>IF(ISERROR(VLOOKUP(B36,#REF!,6,FALSE)),"",VLOOKUP(B36,#REF!,6,FALSE))</f>
        <v/>
      </c>
      <c r="F36" s="14" t="str">
        <f>IF(ISERROR(VLOOKUP(B36,#REF!,4,FALSE)),"",VLOOKUP(B36,#REF!,4,FALSE))</f>
        <v/>
      </c>
      <c r="G36" s="15" t="str">
        <f>IF(ISERROR(VLOOKUP(B36,#REF!,8,FALSE)),"",VLOOKUP(B36,#REF!,8,FALSE))</f>
        <v/>
      </c>
      <c r="H36" s="5"/>
      <c r="I36" s="16"/>
      <c r="J36" s="29"/>
      <c r="K36" s="12"/>
      <c r="L36" s="1"/>
    </row>
    <row r="37" spans="1:12" ht="29.15" customHeight="1" x14ac:dyDescent="0.35">
      <c r="A37" s="21" t="str">
        <f>IF(ISERROR(VLOOKUP(B37,#REF!,9,FALSE)),"",VLOOKUP(B37,#REF!,9,FALSE))</f>
        <v/>
      </c>
      <c r="B37" s="11"/>
      <c r="C37" s="12" t="str">
        <f>IF(ISERROR(VLOOKUP(B37,#REF!,2,FALSE)),"",VLOOKUP(B37,#REF!,2,FALSE))</f>
        <v/>
      </c>
      <c r="D37" s="12" t="str">
        <f>IF(ISERROR(VLOOKUP(B37,#REF!,3,FALSE)),"",VLOOKUP(B37,#REF!,3,FALSE))</f>
        <v/>
      </c>
      <c r="E37" s="13" t="str">
        <f>IF(ISERROR(VLOOKUP(B37,#REF!,6,FALSE)),"",VLOOKUP(B37,#REF!,6,FALSE))</f>
        <v/>
      </c>
      <c r="F37" s="14" t="str">
        <f>IF(ISERROR(VLOOKUP(B37,#REF!,4,FALSE)),"",VLOOKUP(B37,#REF!,4,FALSE))</f>
        <v/>
      </c>
      <c r="G37" s="15" t="str">
        <f>IF(ISERROR(VLOOKUP(B37,#REF!,8,FALSE)),"",VLOOKUP(B37,#REF!,8,FALSE))</f>
        <v/>
      </c>
      <c r="H37" s="5"/>
      <c r="I37" s="16"/>
      <c r="J37" s="29"/>
      <c r="K37" s="12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1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5"/>
      <c r="I38" s="16"/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18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5"/>
      <c r="I39" s="16"/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12"/>
      <c r="C40" s="12" t="s">
        <v>805</v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5"/>
      <c r="I40" s="16"/>
      <c r="J40" s="29"/>
      <c r="K40" s="12"/>
      <c r="L40" s="1"/>
    </row>
    <row r="41" spans="1:12" ht="29.15" customHeight="1" x14ac:dyDescent="0.35">
      <c r="A41" s="20" t="str">
        <f>IF(ISERROR(VLOOKUP(B41,#REF!,9,FALSE)),"",VLOOKUP(B41,#REF!,9,FALSE))</f>
        <v/>
      </c>
      <c r="B41" s="4"/>
      <c r="C41" s="5" t="str">
        <f>IF(ISERROR(VLOOKUP(B41,#REF!,2,FALSE)),"",VLOOKUP(B41,#REF!,2,FALSE))</f>
        <v/>
      </c>
      <c r="D41" s="5" t="str">
        <f>IF(ISERROR(VLOOKUP(B41,#REF!,3,FALSE)),"",VLOOKUP(B41,#REF!,3,FALSE))</f>
        <v/>
      </c>
      <c r="E41" s="6" t="str">
        <f>IF(ISERROR(VLOOKUP(B41,#REF!,6,FALSE)),"",VLOOKUP(B41,#REF!,6,FALSE))</f>
        <v/>
      </c>
      <c r="F41" s="7" t="str">
        <f>IF(ISERROR(VLOOKUP(B41,#REF!,4,FALSE)),"",VLOOKUP(B41,#REF!,4,FALSE))</f>
        <v/>
      </c>
      <c r="G41" s="8" t="str">
        <f>IF(ISERROR(VLOOKUP(B41,#REF!,8,FALSE)),"",VLOOKUP(B41,#REF!,8,FALSE))</f>
        <v/>
      </c>
      <c r="H41" s="5"/>
      <c r="I41" s="9"/>
      <c r="J41" s="28"/>
      <c r="K41" s="5"/>
      <c r="L41" s="1"/>
    </row>
    <row r="42" spans="1:12" ht="29.15" customHeight="1" x14ac:dyDescent="0.35">
      <c r="A42" s="20" t="str">
        <f>IF(ISERROR(VLOOKUP(B42,#REF!,9,FALSE)),"",VLOOKUP(B42,#REF!,9,FALSE))</f>
        <v/>
      </c>
      <c r="B42" s="20"/>
      <c r="C42" s="5" t="str">
        <f>IF(ISERROR(VLOOKUP(B42,#REF!,2,FALSE)),"",VLOOKUP(B42,#REF!,2,FALSE))</f>
        <v/>
      </c>
      <c r="D42" s="5" t="str">
        <f>IF(ISERROR(VLOOKUP(B42,#REF!,3,FALSE)),"",VLOOKUP(B42,#REF!,3,FALSE))</f>
        <v/>
      </c>
      <c r="E42" s="6" t="str">
        <f>IF(ISERROR(VLOOKUP(B42,#REF!,6,FALSE)),"",VLOOKUP(B42,#REF!,6,FALSE))</f>
        <v/>
      </c>
      <c r="F42" s="7" t="str">
        <f>IF(ISERROR(VLOOKUP(B42,#REF!,4,FALSE)),"",VLOOKUP(B42,#REF!,4,FALSE))</f>
        <v/>
      </c>
      <c r="G42" s="8" t="str">
        <f>IF(ISERROR(VLOOKUP(B42,#REF!,8,FALSE)),"",VLOOKUP(B42,#REF!,8,FALSE))</f>
        <v/>
      </c>
      <c r="H42" s="5"/>
      <c r="I42" s="9"/>
      <c r="J42" s="28"/>
      <c r="K42" s="5"/>
      <c r="L42" s="1"/>
    </row>
    <row r="43" spans="1:12" ht="29.15" customHeight="1" x14ac:dyDescent="0.35">
      <c r="A43" s="20" t="str">
        <f>IF(ISERROR(VLOOKUP(B43,#REF!,9,FALSE)),"",VLOOKUP(B43,#REF!,9,FALSE))</f>
        <v/>
      </c>
      <c r="B43" s="20"/>
      <c r="C43" s="5" t="str">
        <f>IF(ISERROR(VLOOKUP(B43,#REF!,2,FALSE)),"",VLOOKUP(B43,#REF!,2,FALSE))</f>
        <v/>
      </c>
      <c r="D43" s="5" t="str">
        <f>IF(ISERROR(VLOOKUP(B43,#REF!,3,FALSE)),"",VLOOKUP(B43,#REF!,3,FALSE))</f>
        <v/>
      </c>
      <c r="E43" s="6" t="str">
        <f>IF(ISERROR(VLOOKUP(B43,#REF!,6,FALSE)),"",VLOOKUP(B43,#REF!,6,FALSE))</f>
        <v/>
      </c>
      <c r="F43" s="7" t="str">
        <f>IF(ISERROR(VLOOKUP(B43,#REF!,4,FALSE)),"",VLOOKUP(B43,#REF!,4,FALSE))</f>
        <v/>
      </c>
      <c r="G43" s="8" t="str">
        <f>IF(ISERROR(VLOOKUP(B43,#REF!,8,FALSE)),"",VLOOKUP(B43,#REF!,8,FALSE))</f>
        <v/>
      </c>
      <c r="H43" s="5"/>
      <c r="I43" s="9"/>
      <c r="J43" s="28"/>
      <c r="K43" s="5"/>
      <c r="L43" s="1"/>
    </row>
    <row r="44" spans="1:12" ht="29.15" customHeight="1" x14ac:dyDescent="0.35">
      <c r="A44" s="20" t="str">
        <f>IF(ISERROR(VLOOKUP(B44,#REF!,9,FALSE)),"",VLOOKUP(B44,#REF!,9,FALSE))</f>
        <v/>
      </c>
      <c r="B44" s="20"/>
      <c r="C44" s="5" t="str">
        <f>IF(ISERROR(VLOOKUP(B44,#REF!,2,FALSE)),"",VLOOKUP(B44,#REF!,2,FALSE))</f>
        <v/>
      </c>
      <c r="D44" s="5" t="str">
        <f>IF(ISERROR(VLOOKUP(B44,#REF!,3,FALSE)),"",VLOOKUP(B44,#REF!,3,FALSE))</f>
        <v/>
      </c>
      <c r="E44" s="6" t="str">
        <f>IF(ISERROR(VLOOKUP(B44,#REF!,6,FALSE)),"",VLOOKUP(B44,#REF!,6,FALSE))</f>
        <v/>
      </c>
      <c r="F44" s="7" t="str">
        <f>IF(ISERROR(VLOOKUP(B44,#REF!,4,FALSE)),"",VLOOKUP(B44,#REF!,4,FALSE))</f>
        <v/>
      </c>
      <c r="G44" s="8" t="str">
        <f>IF(ISERROR(VLOOKUP(B44,#REF!,8,FALSE)),"",VLOOKUP(B44,#REF!,8,FALSE))</f>
        <v/>
      </c>
      <c r="H44" s="5"/>
      <c r="I44" s="9"/>
      <c r="J44" s="28"/>
      <c r="K44" s="5"/>
      <c r="L44" s="1"/>
    </row>
    <row r="45" spans="1:12" ht="29.15" customHeight="1" x14ac:dyDescent="0.35">
      <c r="A45" s="20" t="str">
        <f>IF(ISERROR(VLOOKUP(B45,#REF!,9,FALSE)),"",VLOOKUP(B45,#REF!,9,FALSE))</f>
        <v/>
      </c>
      <c r="B45" s="20"/>
      <c r="C45" s="5" t="str">
        <f>IF(ISERROR(VLOOKUP(B45,#REF!,2,FALSE)),"",VLOOKUP(B45,#REF!,2,FALSE))</f>
        <v/>
      </c>
      <c r="D45" s="5" t="str">
        <f>IF(ISERROR(VLOOKUP(B45,#REF!,3,FALSE)),"",VLOOKUP(B45,#REF!,3,FALSE))</f>
        <v/>
      </c>
      <c r="E45" s="6" t="str">
        <f>IF(ISERROR(VLOOKUP(B45,#REF!,6,FALSE)),"",VLOOKUP(B45,#REF!,6,FALSE))</f>
        <v/>
      </c>
      <c r="F45" s="7" t="str">
        <f>IF(ISERROR(VLOOKUP(B45,#REF!,4,FALSE)),"",VLOOKUP(B45,#REF!,4,FALSE))</f>
        <v/>
      </c>
      <c r="G45" s="8" t="str">
        <f>IF(ISERROR(VLOOKUP(B45,#REF!,8,FALSE)),"",VLOOKUP(B45,#REF!,8,FALSE))</f>
        <v/>
      </c>
      <c r="H45" s="5"/>
      <c r="I45" s="9"/>
      <c r="J45" s="28"/>
      <c r="K45" s="5"/>
      <c r="L45" s="1"/>
    </row>
    <row r="46" spans="1:12" ht="29.15" customHeight="1" x14ac:dyDescent="0.35">
      <c r="A46" s="20" t="str">
        <f>IF(ISERROR(VLOOKUP(B46,#REF!,9,FALSE)),"",VLOOKUP(B46,#REF!,9,FALSE))</f>
        <v/>
      </c>
      <c r="B46" s="20"/>
      <c r="C46" s="5" t="str">
        <f>IF(ISERROR(VLOOKUP(B46,#REF!,2,FALSE)),"",VLOOKUP(B46,#REF!,2,FALSE))</f>
        <v/>
      </c>
      <c r="D46" s="5" t="str">
        <f>IF(ISERROR(VLOOKUP(B46,#REF!,3,FALSE)),"",VLOOKUP(B46,#REF!,3,FALSE))</f>
        <v/>
      </c>
      <c r="E46" s="6" t="str">
        <f>IF(ISERROR(VLOOKUP(B46,#REF!,6,FALSE)),"",VLOOKUP(B46,#REF!,6,FALSE))</f>
        <v/>
      </c>
      <c r="F46" s="7" t="str">
        <f>IF(ISERROR(VLOOKUP(B46,#REF!,4,FALSE)),"",VLOOKUP(B46,#REF!,4,FALSE))</f>
        <v/>
      </c>
      <c r="G46" s="8" t="str">
        <f>IF(ISERROR(VLOOKUP(B46,#REF!,8,FALSE)),"",VLOOKUP(B46,#REF!,8,FALSE))</f>
        <v/>
      </c>
      <c r="H46" s="5"/>
      <c r="I46" s="9"/>
      <c r="J46" s="28"/>
      <c r="K46" s="5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5"/>
      <c r="I47" s="16"/>
      <c r="J47" s="29"/>
      <c r="K47" s="12"/>
      <c r="L47" s="1"/>
    </row>
    <row r="48" spans="1:12" ht="29.15" customHeight="1" x14ac:dyDescent="0.35">
      <c r="A48" s="21" t="str">
        <f>IF(ISERROR(VLOOKUP(B48,#REF!,9,FALSE)),"",VLOOKUP(B48,#REF!,9,FALSE))</f>
        <v/>
      </c>
      <c r="B48" s="21"/>
      <c r="C48" s="12" t="str">
        <f>IF(ISERROR(VLOOKUP(B48,#REF!,2,FALSE)),"",VLOOKUP(B48,#REF!,2,FALSE))</f>
        <v/>
      </c>
      <c r="D48" s="12" t="str">
        <f>IF(ISERROR(VLOOKUP(B48,#REF!,3,FALSE)),"",VLOOKUP(B48,#REF!,3,FALSE))</f>
        <v/>
      </c>
      <c r="E48" s="13" t="str">
        <f>IF(ISERROR(VLOOKUP(B48,#REF!,6,FALSE)),"",VLOOKUP(B48,#REF!,6,FALSE))</f>
        <v/>
      </c>
      <c r="F48" s="14" t="str">
        <f>IF(ISERROR(VLOOKUP(B48,#REF!,4,FALSE)),"",VLOOKUP(B48,#REF!,4,FALSE))</f>
        <v/>
      </c>
      <c r="G48" s="15" t="str">
        <f>IF(ISERROR(VLOOKUP(B48,#REF!,8,FALSE)),"",VLOOKUP(B48,#REF!,8,FALSE))</f>
        <v/>
      </c>
      <c r="H48" s="5"/>
      <c r="I48" s="16"/>
      <c r="J48" s="29"/>
      <c r="K48" s="12"/>
      <c r="L48" s="1"/>
    </row>
    <row r="49" spans="1:12" ht="29.15" customHeight="1" x14ac:dyDescent="0.35">
      <c r="A49" s="21" t="str">
        <f>IF(ISERROR(VLOOKUP(B49,#REF!,9,FALSE)),"",VLOOKUP(B49,#REF!,9,FALSE))</f>
        <v/>
      </c>
      <c r="B49" s="21"/>
      <c r="C49" s="12" t="str">
        <f>IF(ISERROR(VLOOKUP(B49,#REF!,2,FALSE)),"",VLOOKUP(B49,#REF!,2,FALSE))</f>
        <v/>
      </c>
      <c r="D49" s="12" t="str">
        <f>IF(ISERROR(VLOOKUP(B49,#REF!,3,FALSE)),"",VLOOKUP(B49,#REF!,3,FALSE))</f>
        <v/>
      </c>
      <c r="E49" s="13" t="str">
        <f>IF(ISERROR(VLOOKUP(B49,#REF!,6,FALSE)),"",VLOOKUP(B49,#REF!,6,FALSE))</f>
        <v/>
      </c>
      <c r="F49" s="14" t="str">
        <f>IF(ISERROR(VLOOKUP(B49,#REF!,4,FALSE)),"",VLOOKUP(B49,#REF!,4,FALSE))</f>
        <v/>
      </c>
      <c r="G49" s="15" t="str">
        <f>IF(ISERROR(VLOOKUP(B49,#REF!,8,FALSE)),"",VLOOKUP(B49,#REF!,8,FALSE))</f>
        <v/>
      </c>
      <c r="H49" s="5"/>
      <c r="I49" s="16"/>
      <c r="J49" s="29"/>
      <c r="K49" s="12"/>
      <c r="L49" s="1"/>
    </row>
    <row r="50" spans="1:12" ht="29.15" customHeight="1" x14ac:dyDescent="0.35">
      <c r="A50" s="21" t="str">
        <f>IF(ISERROR(VLOOKUP(B50,#REF!,9,FALSE)),"",VLOOKUP(B50,#REF!,9,FALSE))</f>
        <v/>
      </c>
      <c r="B50" s="21"/>
      <c r="C50" s="12" t="str">
        <f>IF(ISERROR(VLOOKUP(B50,#REF!,2,FALSE)),"",VLOOKUP(B50,#REF!,2,FALSE))</f>
        <v/>
      </c>
      <c r="D50" s="12" t="str">
        <f>IF(ISERROR(VLOOKUP(B50,#REF!,3,FALSE)),"",VLOOKUP(B50,#REF!,3,FALSE))</f>
        <v/>
      </c>
      <c r="E50" s="13" t="str">
        <f>IF(ISERROR(VLOOKUP(B50,#REF!,6,FALSE)),"",VLOOKUP(B50,#REF!,6,FALSE))</f>
        <v/>
      </c>
      <c r="F50" s="14" t="str">
        <f>IF(ISERROR(VLOOKUP(B50,#REF!,4,FALSE)),"",VLOOKUP(B50,#REF!,4,FALSE))</f>
        <v/>
      </c>
      <c r="G50" s="15" t="str">
        <f>IF(ISERROR(VLOOKUP(B50,#REF!,8,FALSE)),"",VLOOKUP(B50,#REF!,8,FALSE))</f>
        <v/>
      </c>
      <c r="H50" s="5"/>
      <c r="I50" s="16"/>
      <c r="J50" s="29"/>
      <c r="K50" s="12"/>
      <c r="L50" s="1"/>
    </row>
    <row r="51" spans="1:12" ht="29.15" customHeight="1" x14ac:dyDescent="0.35">
      <c r="A51" s="21" t="str">
        <f>IF(ISERROR(VLOOKUP(B51,#REF!,9,FALSE)),"",VLOOKUP(B51,#REF!,9,FALSE))</f>
        <v/>
      </c>
      <c r="B51" s="21"/>
      <c r="C51" s="12" t="str">
        <f>IF(ISERROR(VLOOKUP(B51,#REF!,2,FALSE)),"",VLOOKUP(B51,#REF!,2,FALSE))</f>
        <v/>
      </c>
      <c r="D51" s="12" t="str">
        <f>IF(ISERROR(VLOOKUP(B51,#REF!,3,FALSE)),"",VLOOKUP(B51,#REF!,3,FALSE))</f>
        <v/>
      </c>
      <c r="E51" s="13" t="str">
        <f>IF(ISERROR(VLOOKUP(B51,#REF!,6,FALSE)),"",VLOOKUP(B51,#REF!,6,FALSE))</f>
        <v/>
      </c>
      <c r="F51" s="14" t="str">
        <f>IF(ISERROR(VLOOKUP(B51,#REF!,4,FALSE)),"",VLOOKUP(B51,#REF!,4,FALSE))</f>
        <v/>
      </c>
      <c r="G51" s="15" t="str">
        <f>IF(ISERROR(VLOOKUP(B51,#REF!,8,FALSE)),"",VLOOKUP(B51,#REF!,8,FALSE))</f>
        <v/>
      </c>
      <c r="H51" s="5"/>
      <c r="I51" s="16"/>
      <c r="J51" s="29"/>
      <c r="K51" s="12"/>
      <c r="L51" s="1"/>
    </row>
    <row r="52" spans="1:12" ht="29.15" customHeight="1" x14ac:dyDescent="0.35">
      <c r="A52" s="21" t="str">
        <f>IF(ISERROR(VLOOKUP(B52,#REF!,9,FALSE)),"",VLOOKUP(B52,#REF!,9,FALSE))</f>
        <v/>
      </c>
      <c r="B52" s="21"/>
      <c r="C52" s="12" t="str">
        <f>IF(ISERROR(VLOOKUP(B52,#REF!,2,FALSE)),"",VLOOKUP(B52,#REF!,2,FALSE))</f>
        <v/>
      </c>
      <c r="D52" s="12" t="str">
        <f>IF(ISERROR(VLOOKUP(B52,#REF!,3,FALSE)),"",VLOOKUP(B52,#REF!,3,FALSE))</f>
        <v/>
      </c>
      <c r="E52" s="13" t="str">
        <f>IF(ISERROR(VLOOKUP(B52,#REF!,6,FALSE)),"",VLOOKUP(B52,#REF!,6,FALSE))</f>
        <v/>
      </c>
      <c r="F52" s="14" t="str">
        <f>IF(ISERROR(VLOOKUP(B52,#REF!,4,FALSE)),"",VLOOKUP(B52,#REF!,4,FALSE))</f>
        <v/>
      </c>
      <c r="G52" s="15" t="str">
        <f>IF(ISERROR(VLOOKUP(B52,#REF!,8,FALSE)),"",VLOOKUP(B52,#REF!,8,FALSE))</f>
        <v/>
      </c>
      <c r="H52" s="5"/>
      <c r="I52" s="16"/>
      <c r="J52" s="29"/>
      <c r="K52" s="12"/>
      <c r="L52" s="1"/>
    </row>
    <row r="53" spans="1:12" ht="29.15" customHeight="1" x14ac:dyDescent="0.35">
      <c r="A53" s="21" t="str">
        <f>IF(ISERROR(VLOOKUP(B53,#REF!,9,FALSE)),"",VLOOKUP(B53,#REF!,9,FALSE))</f>
        <v/>
      </c>
      <c r="B53" s="12"/>
      <c r="C53" s="12" t="str">
        <f>IF(ISERROR(VLOOKUP(B53,#REF!,2,FALSE)),"",VLOOKUP(B53,#REF!,2,FALSE))</f>
        <v/>
      </c>
      <c r="D53" s="12" t="str">
        <f>IF(ISERROR(VLOOKUP(B53,#REF!,3,FALSE)),"",VLOOKUP(B53,#REF!,3,FALSE))</f>
        <v/>
      </c>
      <c r="E53" s="13" t="str">
        <f>IF(ISERROR(VLOOKUP(B53,#REF!,6,FALSE)),"",VLOOKUP(B53,#REF!,6,FALSE))</f>
        <v/>
      </c>
      <c r="F53" s="14" t="str">
        <f>IF(ISERROR(VLOOKUP(B53,#REF!,4,FALSE)),"",VLOOKUP(B53,#REF!,4,FALSE))</f>
        <v/>
      </c>
      <c r="G53" s="15" t="str">
        <f>IF(ISERROR(VLOOKUP(B53,#REF!,8,FALSE)),"",VLOOKUP(B53,#REF!,8,FALSE))</f>
        <v/>
      </c>
      <c r="H53" s="5"/>
      <c r="I53" s="16"/>
      <c r="J53" s="29"/>
      <c r="K53" s="12"/>
      <c r="L53" s="1"/>
    </row>
    <row r="54" spans="1:12" ht="29.15" customHeight="1" x14ac:dyDescent="0.35">
      <c r="A54" s="21" t="str">
        <f>IF(ISERROR(VLOOKUP(B54,#REF!,9,FALSE)),"",VLOOKUP(B54,#REF!,9,FALSE))</f>
        <v/>
      </c>
      <c r="B54" s="12"/>
      <c r="C54" s="12" t="str">
        <f>IF(ISERROR(VLOOKUP(B54,#REF!,2,FALSE)),"",VLOOKUP(B54,#REF!,2,FALSE))</f>
        <v/>
      </c>
      <c r="D54" s="12" t="str">
        <f>IF(ISERROR(VLOOKUP(B54,#REF!,3,FALSE)),"",VLOOKUP(B54,#REF!,3,FALSE))</f>
        <v/>
      </c>
      <c r="E54" s="13" t="str">
        <f>IF(ISERROR(VLOOKUP(B54,#REF!,6,FALSE)),"",VLOOKUP(B54,#REF!,6,FALSE))</f>
        <v/>
      </c>
      <c r="F54" s="14" t="str">
        <f>IF(ISERROR(VLOOKUP(B54,#REF!,4,FALSE)),"",VLOOKUP(B54,#REF!,4,FALSE))</f>
        <v/>
      </c>
      <c r="G54" s="15" t="str">
        <f>IF(ISERROR(VLOOKUP(B54,#REF!,8,FALSE)),"",VLOOKUP(B54,#REF!,8,FALSE))</f>
        <v/>
      </c>
      <c r="H54" s="5"/>
      <c r="I54" s="16"/>
      <c r="J54" s="29"/>
      <c r="K54" s="12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5"/>
      <c r="C55" s="5" t="str">
        <f>IF(ISERROR(VLOOKUP(B55,#REF!,2,FALSE)),"",VLOOKUP(B55,#REF!,2,FALSE))</f>
        <v/>
      </c>
      <c r="D55" s="5" t="str">
        <f>IF(ISERROR(VLOOKUP(B55,#REF!,3,FALSE)),"",VLOOKUP(B55,#REF!,3,FALSE))</f>
        <v/>
      </c>
      <c r="E55" s="6" t="str">
        <f>IF(ISERROR(VLOOKUP(B55,#REF!,6,FALSE)),"",VLOOKUP(B55,#REF!,6,FALSE))</f>
        <v/>
      </c>
      <c r="F55" s="7" t="str">
        <f>IF(ISERROR(VLOOKUP(B55,#REF!,4,FALSE)),"",VLOOKUP(B55,#REF!,4,FALSE))</f>
        <v/>
      </c>
      <c r="G55" s="8" t="str">
        <f>IF(ISERROR(VLOOKUP(B55,#REF!,8,FALSE)),"",VLOOKUP(B55,#REF!,8,FALSE))</f>
        <v/>
      </c>
      <c r="H55" s="5"/>
      <c r="I55" s="9"/>
      <c r="J55" s="28"/>
      <c r="K55" s="5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5"/>
      <c r="I56" s="20"/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5"/>
      <c r="I57" s="20"/>
      <c r="J57" s="30"/>
      <c r="K57" s="20"/>
      <c r="L57" s="1"/>
    </row>
    <row r="58" spans="1:12" ht="29.15" customHeight="1" x14ac:dyDescent="0.35">
      <c r="A58" s="20" t="str">
        <f>IF(ISERROR(VLOOKUP(B58,#REF!,9,FALSE)),"",VLOOKUP(B58,#REF!,9,FALSE))</f>
        <v/>
      </c>
      <c r="B58" s="20"/>
      <c r="C58" s="20" t="str">
        <f>IF(ISERROR(VLOOKUP(B58,#REF!,2,FALSE)),"",VLOOKUP(B58,#REF!,2,FALSE))</f>
        <v/>
      </c>
      <c r="D58" s="20" t="str">
        <f>IF(ISERROR(VLOOKUP(B58,#REF!,3,FALSE)),"",VLOOKUP(B58,#REF!,3,FALSE))</f>
        <v/>
      </c>
      <c r="E58" s="20" t="str">
        <f>IF(ISERROR(VLOOKUP(B58,#REF!,6,FALSE)),"",VLOOKUP(B58,#REF!,6,FALSE))</f>
        <v/>
      </c>
      <c r="F58" s="20" t="str">
        <f>IF(ISERROR(VLOOKUP(B58,#REF!,4,FALSE)),"",VLOOKUP(B58,#REF!,4,FALSE))</f>
        <v/>
      </c>
      <c r="G58" s="20" t="str">
        <f>IF(ISERROR(VLOOKUP(B58,#REF!,8,FALSE)),"",VLOOKUP(B58,#REF!,8,FALSE))</f>
        <v/>
      </c>
      <c r="H58" s="5"/>
      <c r="I58" s="20"/>
      <c r="J58" s="30"/>
      <c r="K58" s="20"/>
      <c r="L58" s="1"/>
    </row>
    <row r="59" spans="1:12" ht="29.15" customHeight="1" x14ac:dyDescent="0.35">
      <c r="A59" s="20" t="str">
        <f>IF(ISERROR(VLOOKUP(B59,#REF!,9,FALSE)),"",VLOOKUP(B59,#REF!,9,FALSE))</f>
        <v/>
      </c>
      <c r="B59" s="20"/>
      <c r="C59" s="20" t="str">
        <f>IF(ISERROR(VLOOKUP(B59,#REF!,2,FALSE)),"",VLOOKUP(B59,#REF!,2,FALSE))</f>
        <v/>
      </c>
      <c r="D59" s="20" t="str">
        <f>IF(ISERROR(VLOOKUP(B59,#REF!,3,FALSE)),"",VLOOKUP(B59,#REF!,3,FALSE))</f>
        <v/>
      </c>
      <c r="E59" s="20" t="str">
        <f>IF(ISERROR(VLOOKUP(B59,#REF!,6,FALSE)),"",VLOOKUP(B59,#REF!,6,FALSE))</f>
        <v/>
      </c>
      <c r="F59" s="20" t="str">
        <f>IF(ISERROR(VLOOKUP(B59,#REF!,4,FALSE)),"",VLOOKUP(B59,#REF!,4,FALSE))</f>
        <v/>
      </c>
      <c r="G59" s="20" t="str">
        <f>IF(ISERROR(VLOOKUP(B59,#REF!,8,FALSE)),"",VLOOKUP(B59,#REF!,8,FALSE))</f>
        <v/>
      </c>
      <c r="H59" s="5"/>
      <c r="I59" s="20"/>
      <c r="J59" s="30"/>
      <c r="K59" s="20"/>
      <c r="L59" s="1"/>
    </row>
    <row r="60" spans="1:12" ht="29.15" customHeight="1" x14ac:dyDescent="0.35">
      <c r="A60" s="20" t="str">
        <f>IF(ISERROR(VLOOKUP(B60,#REF!,9,FALSE)),"",VLOOKUP(B60,#REF!,9,FALSE))</f>
        <v/>
      </c>
      <c r="B60" s="20"/>
      <c r="C60" s="20" t="str">
        <f>IF(ISERROR(VLOOKUP(B60,#REF!,2,FALSE)),"",VLOOKUP(B60,#REF!,2,FALSE))</f>
        <v/>
      </c>
      <c r="D60" s="20" t="str">
        <f>IF(ISERROR(VLOOKUP(B60,#REF!,3,FALSE)),"",VLOOKUP(B60,#REF!,3,FALSE))</f>
        <v/>
      </c>
      <c r="E60" s="20" t="str">
        <f>IF(ISERROR(VLOOKUP(B60,#REF!,6,FALSE)),"",VLOOKUP(B60,#REF!,6,FALSE))</f>
        <v/>
      </c>
      <c r="F60" s="20" t="str">
        <f>IF(ISERROR(VLOOKUP(B60,#REF!,4,FALSE)),"",VLOOKUP(B60,#REF!,4,FALSE))</f>
        <v/>
      </c>
      <c r="G60" s="20" t="str">
        <f>IF(ISERROR(VLOOKUP(B60,#REF!,8,FALSE)),"",VLOOKUP(B60,#REF!,8,FALSE))</f>
        <v/>
      </c>
      <c r="H60" s="5"/>
      <c r="I60" s="20"/>
      <c r="J60" s="30"/>
      <c r="K60" s="20"/>
      <c r="L60" s="1"/>
    </row>
    <row r="61" spans="1:12" ht="29.15" customHeight="1" x14ac:dyDescent="0.35">
      <c r="A61" s="20" t="str">
        <f>IF(ISERROR(VLOOKUP(B61,#REF!,9,FALSE)),"",VLOOKUP(B61,#REF!,9,FALSE))</f>
        <v/>
      </c>
      <c r="B61" s="20"/>
      <c r="C61" s="20" t="str">
        <f>IF(ISERROR(VLOOKUP(B61,#REF!,2,FALSE)),"",VLOOKUP(B61,#REF!,2,FALSE))</f>
        <v/>
      </c>
      <c r="D61" s="20" t="str">
        <f>IF(ISERROR(VLOOKUP(B61,#REF!,3,FALSE)),"",VLOOKUP(B61,#REF!,3,FALSE))</f>
        <v/>
      </c>
      <c r="E61" s="20" t="str">
        <f>IF(ISERROR(VLOOKUP(B61,#REF!,6,FALSE)),"",VLOOKUP(B61,#REF!,6,FALSE))</f>
        <v/>
      </c>
      <c r="F61" s="20" t="str">
        <f>IF(ISERROR(VLOOKUP(B61,#REF!,4,FALSE)),"",VLOOKUP(B61,#REF!,4,FALSE))</f>
        <v/>
      </c>
      <c r="G61" s="20" t="str">
        <f>IF(ISERROR(VLOOKUP(B61,#REF!,8,FALSE)),"",VLOOKUP(B61,#REF!,8,FALSE))</f>
        <v/>
      </c>
      <c r="H61" s="5"/>
      <c r="I61" s="20"/>
      <c r="J61" s="30"/>
      <c r="K61" s="20"/>
      <c r="L61" s="1"/>
    </row>
    <row r="62" spans="1:12" ht="29.15" customHeight="1" x14ac:dyDescent="0.35">
      <c r="A62" s="20" t="str">
        <f>IF(ISERROR(VLOOKUP(B62,#REF!,9,FALSE)),"",VLOOKUP(B62,#REF!,9,FALSE))</f>
        <v/>
      </c>
      <c r="B62" s="20"/>
      <c r="C62" s="20" t="str">
        <f>IF(ISERROR(VLOOKUP(B62,#REF!,2,FALSE)),"",VLOOKUP(B62,#REF!,2,FALSE))</f>
        <v/>
      </c>
      <c r="D62" s="20" t="str">
        <f>IF(ISERROR(VLOOKUP(B62,#REF!,3,FALSE)),"",VLOOKUP(B62,#REF!,3,FALSE))</f>
        <v/>
      </c>
      <c r="E62" s="20" t="str">
        <f>IF(ISERROR(VLOOKUP(B62,#REF!,6,FALSE)),"",VLOOKUP(B62,#REF!,6,FALSE))</f>
        <v/>
      </c>
      <c r="F62" s="20" t="str">
        <f>IF(ISERROR(VLOOKUP(B62,#REF!,4,FALSE)),"",VLOOKUP(B62,#REF!,4,FALSE))</f>
        <v/>
      </c>
      <c r="G62" s="20" t="str">
        <f>IF(ISERROR(VLOOKUP(B62,#REF!,8,FALSE)),"",VLOOKUP(B62,#REF!,8,FALSE))</f>
        <v/>
      </c>
      <c r="H62" s="5"/>
      <c r="I62" s="20"/>
      <c r="J62" s="30"/>
      <c r="K62" s="20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5"/>
      <c r="I63" s="21"/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5"/>
      <c r="I64" s="21"/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5"/>
      <c r="I65" s="21"/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/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/>
      <c r="J67" s="31"/>
      <c r="K67" s="21"/>
      <c r="L67" s="1"/>
    </row>
    <row r="68" spans="1:12" ht="29.15" customHeight="1" x14ac:dyDescent="0.35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/>
      <c r="J68" s="31"/>
      <c r="K68" s="21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/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/>
      <c r="J70" s="30"/>
      <c r="K70" s="20"/>
      <c r="L70" s="1"/>
    </row>
    <row r="71" spans="1:12" ht="29.1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/>
      <c r="J71" s="30"/>
      <c r="K71" s="20"/>
      <c r="L71" s="1"/>
    </row>
    <row r="72" spans="1:12" ht="2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/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/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/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/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/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/>
      <c r="J77" s="30"/>
      <c r="K77" s="20"/>
      <c r="L77" s="1"/>
    </row>
    <row r="78" spans="1:12" ht="29.15" customHeight="1" x14ac:dyDescent="0.35">
      <c r="A78" s="20" t="str">
        <f>IF(ISERROR(VLOOKUP(B78,#REF!,9,FALSE)),"",VLOOKUP(B78,#REF!,9,FALSE))</f>
        <v/>
      </c>
      <c r="B78" s="20"/>
      <c r="C78" s="20" t="str">
        <f>IF(ISERROR(VLOOKUP(B78,#REF!,2,FALSE)),"",VLOOKUP(B78,#REF!,2,FALSE))</f>
        <v/>
      </c>
      <c r="D78" s="20" t="str">
        <f>IF(ISERROR(VLOOKUP(B78,#REF!,3,FALSE)),"",VLOOKUP(B78,#REF!,3,FALSE))</f>
        <v/>
      </c>
      <c r="E78" s="20" t="str">
        <f>IF(ISERROR(VLOOKUP(B78,#REF!,6,FALSE)),"",VLOOKUP(B78,#REF!,6,FALSE))</f>
        <v/>
      </c>
      <c r="F78" s="20" t="str">
        <f>IF(ISERROR(VLOOKUP(B78,#REF!,4,FALSE)),"",VLOOKUP(B78,#REF!,4,FALSE))</f>
        <v/>
      </c>
      <c r="G78" s="20" t="str">
        <f>IF(ISERROR(VLOOKUP(B78,#REF!,8,FALSE)),"",VLOOKUP(B78,#REF!,8,FALSE))</f>
        <v/>
      </c>
      <c r="H78" s="20"/>
      <c r="I78" s="20"/>
      <c r="J78" s="30"/>
      <c r="K78" s="20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/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/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/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/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/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/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/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/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/>
      <c r="J87" s="31"/>
      <c r="K87" s="21"/>
      <c r="L87" s="1"/>
    </row>
    <row r="88" spans="1:12" ht="29.15" customHeight="1" x14ac:dyDescent="0.35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/>
      <c r="J88" s="31"/>
      <c r="K88" s="21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/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3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0" t="str">
        <f>IF(ISERROR(VLOOKUP(B98,#REF!,9,FALSE)),"",VLOOKUP(B98,#REF!,9,FALSE))</f>
        <v/>
      </c>
      <c r="B98" s="20"/>
      <c r="C98" s="20" t="str">
        <f>IF(ISERROR(VLOOKUP(B98,#REF!,2,FALSE)),"",VLOOKUP(B98,#REF!,2,FALSE))</f>
        <v/>
      </c>
      <c r="D98" s="20" t="str">
        <f>IF(ISERROR(VLOOKUP(B98,#REF!,3,FALSE)),"",VLOOKUP(B98,#REF!,3,FALSE))</f>
        <v/>
      </c>
      <c r="E98" s="20" t="str">
        <f>IF(ISERROR(VLOOKUP(B98,#REF!,6,FALSE)),"",VLOOKUP(B98,#REF!,6,FALSE))</f>
        <v/>
      </c>
      <c r="F98" s="20" t="str">
        <f>IF(ISERROR(VLOOKUP(B98,#REF!,4,FALSE)),"",VLOOKUP(B98,#REF!,4,FALSE))</f>
        <v/>
      </c>
      <c r="G98" s="20" t="str">
        <f>IF(ISERROR(VLOOKUP(B98,#REF!,8,FALSE)),"",VLOOKUP(B98,#REF!,8,FALSE))</f>
        <v/>
      </c>
      <c r="H98" s="20"/>
      <c r="I98" s="20" t="str">
        <f>IF(ISERROR(VLOOKUP(B98,#REF!,7,FALSE)),"",VLOOKUP(B98,#REF!,7,FALSE))</f>
        <v/>
      </c>
      <c r="J98" s="20"/>
      <c r="K98" s="20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  <row r="101" spans="1:12" ht="29.15" customHeight="1" x14ac:dyDescent="0.35">
      <c r="A101" s="21" t="str">
        <f>IF(ISERROR(VLOOKUP(B101,#REF!,9,FALSE)),"",VLOOKUP(B101,#REF!,9,FALSE))</f>
        <v/>
      </c>
      <c r="B101" s="21"/>
      <c r="C101" s="21" t="str">
        <f>IF(ISERROR(VLOOKUP(B101,#REF!,2,FALSE)),"",VLOOKUP(B101,#REF!,2,FALSE))</f>
        <v/>
      </c>
      <c r="D101" s="21" t="str">
        <f>IF(ISERROR(VLOOKUP(B101,#REF!,3,FALSE)),"",VLOOKUP(B101,#REF!,3,FALSE))</f>
        <v/>
      </c>
      <c r="E101" s="21" t="str">
        <f>IF(ISERROR(VLOOKUP(B101,#REF!,6,FALSE)),"",VLOOKUP(B101,#REF!,6,FALSE))</f>
        <v/>
      </c>
      <c r="F101" s="21" t="str">
        <f>IF(ISERROR(VLOOKUP(B101,#REF!,4,FALSE)),"",VLOOKUP(B101,#REF!,4,FALSE))</f>
        <v/>
      </c>
      <c r="G101" s="21" t="str">
        <f>IF(ISERROR(VLOOKUP(B101,#REF!,8,FALSE)),"",VLOOKUP(B101,#REF!,8,FALSE))</f>
        <v/>
      </c>
      <c r="H101" s="21"/>
      <c r="I101" s="21" t="str">
        <f>IF(ISERROR(VLOOKUP(B101,#REF!,7,FALSE)),"",VLOOKUP(B101,#REF!,7,FALSE))</f>
        <v/>
      </c>
      <c r="J101" s="21"/>
      <c r="K101" s="21"/>
      <c r="L101" s="1"/>
    </row>
  </sheetData>
  <sortState ref="A8:L64">
    <sortCondition ref="G8:G64"/>
    <sortCondition ref="H8:H64"/>
  </sortState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25 B27:B101">
    <cfRule type="duplicateValues" dxfId="14" priority="3"/>
  </conditionalFormatting>
  <conditionalFormatting sqref="B9">
    <cfRule type="duplicateValues" dxfId="13" priority="2"/>
  </conditionalFormatting>
  <conditionalFormatting sqref="B9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00"/>
  <sheetViews>
    <sheetView zoomScale="84" zoomScaleNormal="84" workbookViewId="0">
      <selection activeCell="F13" sqref="F13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6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34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101</v>
      </c>
      <c r="B8" s="4">
        <v>3602257</v>
      </c>
      <c r="C8" s="5" t="s">
        <v>490</v>
      </c>
      <c r="D8" s="5" t="s">
        <v>39</v>
      </c>
      <c r="E8" s="6">
        <v>1973</v>
      </c>
      <c r="F8" s="7" t="s">
        <v>24</v>
      </c>
      <c r="G8" s="8" t="s">
        <v>34</v>
      </c>
      <c r="H8" s="5">
        <v>18</v>
      </c>
      <c r="I8" s="9" t="s">
        <v>534</v>
      </c>
      <c r="J8" s="28">
        <v>15.38</v>
      </c>
      <c r="K8" s="5">
        <v>1</v>
      </c>
      <c r="L8" s="1">
        <v>20</v>
      </c>
    </row>
    <row r="9" spans="1:12" ht="29.15" customHeight="1" x14ac:dyDescent="0.35">
      <c r="A9" s="20">
        <v>112</v>
      </c>
      <c r="B9" s="4">
        <v>3602976</v>
      </c>
      <c r="C9" s="5" t="s">
        <v>310</v>
      </c>
      <c r="D9" s="5" t="s">
        <v>111</v>
      </c>
      <c r="E9" s="6">
        <v>1966</v>
      </c>
      <c r="F9" s="7" t="s">
        <v>33</v>
      </c>
      <c r="G9" s="8" t="s">
        <v>34</v>
      </c>
      <c r="H9" s="5">
        <v>19</v>
      </c>
      <c r="I9" s="9" t="s">
        <v>534</v>
      </c>
      <c r="J9" s="28">
        <v>15.44</v>
      </c>
      <c r="K9" s="5">
        <v>2</v>
      </c>
      <c r="L9" s="1">
        <v>17</v>
      </c>
    </row>
    <row r="10" spans="1:12" ht="29.15" customHeight="1" x14ac:dyDescent="0.35">
      <c r="A10" s="20">
        <v>132</v>
      </c>
      <c r="B10" s="4">
        <v>3603470</v>
      </c>
      <c r="C10" s="5" t="s">
        <v>408</v>
      </c>
      <c r="D10" s="5" t="s">
        <v>308</v>
      </c>
      <c r="E10" s="6">
        <v>1983</v>
      </c>
      <c r="F10" s="7" t="s">
        <v>31</v>
      </c>
      <c r="G10" s="8" t="s">
        <v>34</v>
      </c>
      <c r="H10" s="5">
        <v>21</v>
      </c>
      <c r="I10" s="9" t="s">
        <v>534</v>
      </c>
      <c r="J10" s="28">
        <v>16.010000000000002</v>
      </c>
      <c r="K10" s="5">
        <v>3</v>
      </c>
      <c r="L10" s="1">
        <v>14</v>
      </c>
    </row>
    <row r="11" spans="1:12" ht="29.15" customHeight="1" x14ac:dyDescent="0.35">
      <c r="A11" s="20">
        <v>136</v>
      </c>
      <c r="B11" s="4">
        <v>3603758</v>
      </c>
      <c r="C11" s="5" t="s">
        <v>696</v>
      </c>
      <c r="D11" s="5" t="s">
        <v>83</v>
      </c>
      <c r="E11" s="6">
        <v>1968</v>
      </c>
      <c r="F11" s="7" t="s">
        <v>599</v>
      </c>
      <c r="G11" s="8" t="s">
        <v>34</v>
      </c>
      <c r="H11" s="5">
        <v>25</v>
      </c>
      <c r="I11" s="9" t="s">
        <v>534</v>
      </c>
      <c r="J11" s="28">
        <v>17.25</v>
      </c>
      <c r="K11" s="5">
        <v>4</v>
      </c>
      <c r="L11" s="1">
        <v>11</v>
      </c>
    </row>
    <row r="12" spans="1:12" ht="29.15" customHeight="1" x14ac:dyDescent="0.35">
      <c r="A12" s="20">
        <v>101</v>
      </c>
      <c r="B12" s="4">
        <v>3602468</v>
      </c>
      <c r="C12" s="5" t="s">
        <v>506</v>
      </c>
      <c r="D12" s="5" t="s">
        <v>217</v>
      </c>
      <c r="E12" s="6">
        <v>1966</v>
      </c>
      <c r="F12" s="7" t="s">
        <v>24</v>
      </c>
      <c r="G12" s="8" t="s">
        <v>34</v>
      </c>
      <c r="H12" s="5">
        <v>28</v>
      </c>
      <c r="I12" s="9" t="s">
        <v>534</v>
      </c>
      <c r="J12" s="28">
        <v>17.59</v>
      </c>
      <c r="K12" s="5">
        <v>5</v>
      </c>
      <c r="L12" s="1">
        <v>8</v>
      </c>
    </row>
    <row r="13" spans="1:12" ht="29.15" customHeight="1" x14ac:dyDescent="0.35">
      <c r="A13" s="20">
        <v>135</v>
      </c>
      <c r="B13" s="4">
        <v>3603277</v>
      </c>
      <c r="C13" s="5" t="s">
        <v>287</v>
      </c>
      <c r="D13" s="5" t="s">
        <v>288</v>
      </c>
      <c r="E13" s="6">
        <v>1966</v>
      </c>
      <c r="F13" s="7" t="s">
        <v>41</v>
      </c>
      <c r="G13" s="8" t="s">
        <v>34</v>
      </c>
      <c r="H13" s="5">
        <v>32</v>
      </c>
      <c r="I13" s="9" t="s">
        <v>534</v>
      </c>
      <c r="J13" s="28">
        <v>18.510000000000002</v>
      </c>
      <c r="K13" s="5">
        <v>6</v>
      </c>
      <c r="L13" s="1">
        <v>5</v>
      </c>
    </row>
    <row r="14" spans="1:12" ht="29.15" customHeight="1" x14ac:dyDescent="0.35">
      <c r="A14" s="20" t="str">
        <f>IF(ISERROR(VLOOKUP(B14,#REF!,9,FALSE)),"",VLOOKUP(B14,#REF!,9,FALSE))</f>
        <v/>
      </c>
      <c r="B14" s="20"/>
      <c r="C14" s="5" t="str">
        <f>IF(ISERROR(VLOOKUP(B14,#REF!,2,FALSE)),"",VLOOKUP(B14,#REF!,2,FALSE))</f>
        <v/>
      </c>
      <c r="D14" s="5" t="str">
        <f>IF(ISERROR(VLOOKUP(B14,#REF!,3,FALSE)),"",VLOOKUP(B14,#REF!,3,FALSE))</f>
        <v/>
      </c>
      <c r="E14" s="6" t="str">
        <f>IF(ISERROR(VLOOKUP(B14,#REF!,6,FALSE)),"",VLOOKUP(B14,#REF!,6,FALSE))</f>
        <v/>
      </c>
      <c r="F14" s="7" t="str">
        <f>IF(ISERROR(VLOOKUP(B14,#REF!,4,FALSE)),"",VLOOKUP(B14,#REF!,4,FALSE))</f>
        <v/>
      </c>
      <c r="G14" s="8" t="str">
        <f>IF(ISERROR(VLOOKUP(B14,#REF!,8,FALSE)),"",VLOOKUP(B14,#REF!,8,FALSE))</f>
        <v/>
      </c>
      <c r="H14" s="5"/>
      <c r="I14" s="9" t="str">
        <f>IF(ISERROR(VLOOKUP(B14,#REF!,7,FALSE)),"",VLOOKUP(B14,#REF!,7,FALSE))</f>
        <v/>
      </c>
      <c r="J14" s="28"/>
      <c r="K14" s="5"/>
      <c r="L14" s="1"/>
    </row>
    <row r="15" spans="1:12" ht="29.15" customHeight="1" x14ac:dyDescent="0.35">
      <c r="A15" s="20" t="str">
        <f>IF(ISERROR(VLOOKUP(B15,#REF!,9,FALSE)),"",VLOOKUP(B15,#REF!,9,FALSE))</f>
        <v/>
      </c>
      <c r="B15" s="4"/>
      <c r="C15" s="5" t="str">
        <f>IF(ISERROR(VLOOKUP(B15,#REF!,2,FALSE)),"",VLOOKUP(B15,#REF!,2,FALSE))</f>
        <v/>
      </c>
      <c r="D15" s="5" t="str">
        <f>IF(ISERROR(VLOOKUP(B15,#REF!,3,FALSE)),"",VLOOKUP(B15,#REF!,3,FALSE))</f>
        <v/>
      </c>
      <c r="E15" s="6" t="str">
        <f>IF(ISERROR(VLOOKUP(B15,#REF!,6,FALSE)),"",VLOOKUP(B15,#REF!,6,FALSE))</f>
        <v/>
      </c>
      <c r="F15" s="7" t="str">
        <f>IF(ISERROR(VLOOKUP(B15,#REF!,4,FALSE)),"",VLOOKUP(B15,#REF!,4,FALSE))</f>
        <v/>
      </c>
      <c r="G15" s="8" t="str">
        <f>IF(ISERROR(VLOOKUP(B15,#REF!,8,FALSE)),"",VLOOKUP(B15,#REF!,8,FALSE))</f>
        <v/>
      </c>
      <c r="H15" s="5"/>
      <c r="I15" s="9" t="str">
        <f>IF(ISERROR(VLOOKUP(B15,#REF!,7,FALSE)),"",VLOOKUP(B15,#REF!,7,FALSE))</f>
        <v/>
      </c>
      <c r="J15" s="28"/>
      <c r="K15" s="5"/>
      <c r="L15" s="1"/>
    </row>
    <row r="16" spans="1:12" ht="29.15" customHeight="1" x14ac:dyDescent="0.35">
      <c r="A16" s="20" t="str">
        <f>IF(ISERROR(VLOOKUP(B16,#REF!,9,FALSE)),"",VLOOKUP(B16,#REF!,9,FALSE))</f>
        <v/>
      </c>
      <c r="B16" s="4"/>
      <c r="C16" s="5" t="str">
        <f>IF(ISERROR(VLOOKUP(B16,#REF!,2,FALSE)),"",VLOOKUP(B16,#REF!,2,FALSE))</f>
        <v/>
      </c>
      <c r="D16" s="5" t="str">
        <f>IF(ISERROR(VLOOKUP(B16,#REF!,3,FALSE)),"",VLOOKUP(B16,#REF!,3,FALSE))</f>
        <v/>
      </c>
      <c r="E16" s="6" t="str">
        <f>IF(ISERROR(VLOOKUP(B16,#REF!,6,FALSE)),"",VLOOKUP(B16,#REF!,6,FALSE))</f>
        <v/>
      </c>
      <c r="F16" s="7" t="str">
        <f>IF(ISERROR(VLOOKUP(B16,#REF!,4,FALSE)),"",VLOOKUP(B16,#REF!,4,FALSE))</f>
        <v/>
      </c>
      <c r="G16" s="8" t="str">
        <f>IF(ISERROR(VLOOKUP(B16,#REF!,8,FALSE)),"",VLOOKUP(B16,#REF!,8,FALSE))</f>
        <v/>
      </c>
      <c r="H16" s="10"/>
      <c r="I16" s="9" t="str">
        <f>IF(ISERROR(VLOOKUP(B16,#REF!,7,FALSE)),"",VLOOKUP(B16,#REF!,7,FALSE))</f>
        <v/>
      </c>
      <c r="J16" s="28"/>
      <c r="K16" s="5"/>
      <c r="L16" s="1"/>
    </row>
    <row r="17" spans="1:12" ht="29.15" customHeight="1" x14ac:dyDescent="0.35">
      <c r="A17" s="20" t="str">
        <f>IF(ISERROR(VLOOKUP(B17,#REF!,9,FALSE)),"",VLOOKUP(B17,#REF!,9,FALSE))</f>
        <v/>
      </c>
      <c r="B17" s="10"/>
      <c r="C17" s="5" t="str">
        <f>IF(ISERROR(VLOOKUP(B17,#REF!,2,FALSE)),"",VLOOKUP(B17,#REF!,2,FALSE))</f>
        <v/>
      </c>
      <c r="D17" s="5" t="str">
        <f>IF(ISERROR(VLOOKUP(B17,#REF!,3,FALSE)),"",VLOOKUP(B17,#REF!,3,FALSE))</f>
        <v/>
      </c>
      <c r="E17" s="6" t="str">
        <f>IF(ISERROR(VLOOKUP(B17,#REF!,6,FALSE)),"",VLOOKUP(B17,#REF!,6,FALSE))</f>
        <v/>
      </c>
      <c r="F17" s="7" t="str">
        <f>IF(ISERROR(VLOOKUP(B17,#REF!,4,FALSE)),"",VLOOKUP(B17,#REF!,4,FALSE))</f>
        <v/>
      </c>
      <c r="G17" s="8" t="str">
        <f>IF(ISERROR(VLOOKUP(B17,#REF!,8,FALSE)),"",VLOOKUP(B17,#REF!,8,FALSE))</f>
        <v/>
      </c>
      <c r="H17" s="10"/>
      <c r="I17" s="9" t="str">
        <f>IF(ISERROR(VLOOKUP(B17,#REF!,7,FALSE)),"",VLOOKUP(B17,#REF!,7,FALSE))</f>
        <v/>
      </c>
      <c r="J17" s="28"/>
      <c r="K17" s="5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21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1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29"/>
      <c r="K21" s="12"/>
      <c r="L21" s="1"/>
    </row>
    <row r="22" spans="1:12" ht="29.15" customHeight="1" x14ac:dyDescent="0.35">
      <c r="A22" s="21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29"/>
      <c r="K22" s="12"/>
      <c r="L22" s="1"/>
    </row>
    <row r="23" spans="1:12" ht="29.15" customHeight="1" x14ac:dyDescent="0.35">
      <c r="A23" s="21" t="str">
        <f>IF(ISERROR(VLOOKUP(B23,#REF!,9,FALSE)),"",VLOOKUP(B23,#REF!,9,FALSE))</f>
        <v/>
      </c>
      <c r="B23" s="17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29"/>
      <c r="K23" s="12"/>
      <c r="L23" s="1"/>
    </row>
    <row r="24" spans="1:12" ht="29.15" customHeight="1" x14ac:dyDescent="0.35">
      <c r="A24" s="21" t="str">
        <f>IF(ISERROR(VLOOKUP(B24,#REF!,9,FALSE)),"",VLOOKUP(B24,#REF!,9,FALSE))</f>
        <v/>
      </c>
      <c r="B24" s="18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29"/>
      <c r="K24" s="12"/>
      <c r="L24" s="1"/>
    </row>
    <row r="25" spans="1:12" ht="29.15" customHeight="1" x14ac:dyDescent="0.35">
      <c r="A25" s="21" t="str">
        <f>IF(ISERROR(VLOOKUP(B25,#REF!,9,FALSE)),"",VLOOKUP(B25,#REF!,9,FALSE))</f>
        <v/>
      </c>
      <c r="B25" s="17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29"/>
      <c r="K25" s="12"/>
      <c r="L25" s="1"/>
    </row>
    <row r="26" spans="1:12" ht="29.15" customHeight="1" x14ac:dyDescent="0.35">
      <c r="A26" s="21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29"/>
      <c r="K26" s="12"/>
      <c r="L26" s="1"/>
    </row>
    <row r="27" spans="1:12" ht="29.15" customHeight="1" x14ac:dyDescent="0.35">
      <c r="A27" s="21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29"/>
      <c r="K27" s="12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4"/>
      <c r="C28" s="5" t="str">
        <f>IF(ISERROR(VLOOKUP(B28,#REF!,2,FALSE)),"",VLOOKUP(B28,#REF!,2,FALSE))</f>
        <v/>
      </c>
      <c r="D28" s="5" t="str">
        <f>IF(ISERROR(VLOOKUP(B28,#REF!,3,FALSE)),"",VLOOKUP(B28,#REF!,3,FALSE))</f>
        <v/>
      </c>
      <c r="E28" s="6" t="str">
        <f>IF(ISERROR(VLOOKUP(B28,#REF!,6,FALSE)),"",VLOOKUP(B28,#REF!,6,FALSE))</f>
        <v/>
      </c>
      <c r="F28" s="7" t="str">
        <f>IF(ISERROR(VLOOKUP(B28,#REF!,4,FALSE)),"",VLOOKUP(B28,#REF!,4,FALSE))</f>
        <v/>
      </c>
      <c r="G28" s="8" t="str">
        <f>IF(ISERROR(VLOOKUP(B28,#REF!,8,FALSE)),"",VLOOKUP(B28,#REF!,8,FALSE))</f>
        <v/>
      </c>
      <c r="H28" s="5"/>
      <c r="I28" s="9" t="str">
        <f>IF(ISERROR(VLOOKUP(B28,#REF!,7,FALSE)),"",VLOOKUP(B28,#REF!,7,FALSE))</f>
        <v/>
      </c>
      <c r="J28" s="28"/>
      <c r="K28" s="5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4"/>
      <c r="C29" s="5" t="str">
        <f>IF(ISERROR(VLOOKUP(B29,#REF!,2,FALSE)),"",VLOOKUP(B29,#REF!,2,FALSE))</f>
        <v/>
      </c>
      <c r="D29" s="5" t="str">
        <f>IF(ISERROR(VLOOKUP(B29,#REF!,3,FALSE)),"",VLOOKUP(B29,#REF!,3,FALSE))</f>
        <v/>
      </c>
      <c r="E29" s="6" t="str">
        <f>IF(ISERROR(VLOOKUP(B29,#REF!,6,FALSE)),"",VLOOKUP(B29,#REF!,6,FALSE))</f>
        <v/>
      </c>
      <c r="F29" s="7" t="str">
        <f>IF(ISERROR(VLOOKUP(B29,#REF!,4,FALSE)),"",VLOOKUP(B29,#REF!,4,FALSE))</f>
        <v/>
      </c>
      <c r="G29" s="8" t="str">
        <f>IF(ISERROR(VLOOKUP(B29,#REF!,8,FALSE)),"",VLOOKUP(B29,#REF!,8,FALSE))</f>
        <v/>
      </c>
      <c r="H29" s="5"/>
      <c r="I29" s="9" t="str">
        <f>IF(ISERROR(VLOOKUP(B29,#REF!,7,FALSE)),"",VLOOKUP(B29,#REF!,7,FALSE))</f>
        <v/>
      </c>
      <c r="J29" s="28"/>
      <c r="K29" s="5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 t="str">
        <f>IF(ISERROR(VLOOKUP(B30,#REF!,7,FALSE)),"",VLOOKUP(B30,#REF!,7,FALSE))</f>
        <v/>
      </c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 t="str">
        <f>IF(ISERROR(VLOOKUP(B31,#REF!,7,FALSE)),"",VLOOKUP(B31,#REF!,7,FALSE))</f>
        <v/>
      </c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99"/>
  <sheetViews>
    <sheetView topLeftCell="A16" zoomScale="84" zoomScaleNormal="84" workbookViewId="0">
      <selection activeCell="F31" sqref="F31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COUNTA(B8:B99)</f>
        <v>37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43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288</v>
      </c>
      <c r="B8" s="4">
        <v>3602997</v>
      </c>
      <c r="C8" s="5" t="s">
        <v>397</v>
      </c>
      <c r="D8" s="5" t="s">
        <v>106</v>
      </c>
      <c r="E8" s="6">
        <v>1972</v>
      </c>
      <c r="F8" s="7" t="s">
        <v>85</v>
      </c>
      <c r="G8" s="8" t="s">
        <v>43</v>
      </c>
      <c r="H8" s="5">
        <v>1</v>
      </c>
      <c r="I8" s="9">
        <v>0</v>
      </c>
      <c r="J8" s="28">
        <v>20.100000000000001</v>
      </c>
      <c r="K8" s="5">
        <v>1</v>
      </c>
      <c r="L8" s="33">
        <v>35</v>
      </c>
    </row>
    <row r="9" spans="1:12" ht="29.15" customHeight="1" x14ac:dyDescent="0.35">
      <c r="A9" s="20">
        <v>112</v>
      </c>
      <c r="B9" s="4">
        <v>3603934</v>
      </c>
      <c r="C9" s="5" t="s">
        <v>668</v>
      </c>
      <c r="D9" s="5" t="s">
        <v>90</v>
      </c>
      <c r="E9" s="6">
        <v>1971</v>
      </c>
      <c r="F9" s="7" t="s">
        <v>33</v>
      </c>
      <c r="G9" s="8" t="s">
        <v>43</v>
      </c>
      <c r="H9" s="5">
        <v>4</v>
      </c>
      <c r="I9" s="9">
        <v>0</v>
      </c>
      <c r="J9" s="28">
        <v>20.58</v>
      </c>
      <c r="K9" s="5">
        <v>3</v>
      </c>
      <c r="L9" s="33">
        <v>34</v>
      </c>
    </row>
    <row r="10" spans="1:12" ht="29.15" customHeight="1" x14ac:dyDescent="0.35">
      <c r="A10" s="20">
        <v>140</v>
      </c>
      <c r="B10" s="4">
        <v>3603353</v>
      </c>
      <c r="C10" s="5" t="s">
        <v>341</v>
      </c>
      <c r="D10" s="5" t="s">
        <v>67</v>
      </c>
      <c r="E10" s="6">
        <v>1972</v>
      </c>
      <c r="F10" s="7" t="s">
        <v>74</v>
      </c>
      <c r="G10" s="8" t="s">
        <v>43</v>
      </c>
      <c r="H10" s="5">
        <v>6</v>
      </c>
      <c r="I10" s="9">
        <v>0</v>
      </c>
      <c r="J10" s="28">
        <v>21.15</v>
      </c>
      <c r="K10" s="5">
        <v>4</v>
      </c>
      <c r="L10" s="33">
        <v>33</v>
      </c>
    </row>
    <row r="11" spans="1:12" ht="29.15" customHeight="1" x14ac:dyDescent="0.35">
      <c r="A11" s="20">
        <v>298</v>
      </c>
      <c r="B11" s="20">
        <v>3602896</v>
      </c>
      <c r="C11" s="5" t="s">
        <v>379</v>
      </c>
      <c r="D11" s="5" t="s">
        <v>95</v>
      </c>
      <c r="E11" s="6">
        <v>1966</v>
      </c>
      <c r="F11" s="7" t="s">
        <v>35</v>
      </c>
      <c r="G11" s="8" t="s">
        <v>43</v>
      </c>
      <c r="H11" s="5">
        <v>7</v>
      </c>
      <c r="I11" s="9">
        <v>0</v>
      </c>
      <c r="J11" s="28">
        <v>22.03</v>
      </c>
      <c r="K11" s="5">
        <v>5</v>
      </c>
      <c r="L11" s="33">
        <v>32</v>
      </c>
    </row>
    <row r="12" spans="1:12" ht="29.15" customHeight="1" x14ac:dyDescent="0.35">
      <c r="A12" s="20">
        <v>140</v>
      </c>
      <c r="B12" s="4">
        <v>3603394</v>
      </c>
      <c r="C12" s="5" t="s">
        <v>482</v>
      </c>
      <c r="D12" s="5" t="s">
        <v>239</v>
      </c>
      <c r="E12" s="6">
        <v>1967</v>
      </c>
      <c r="F12" s="7" t="s">
        <v>74</v>
      </c>
      <c r="G12" s="8" t="s">
        <v>43</v>
      </c>
      <c r="H12" s="5">
        <v>8</v>
      </c>
      <c r="I12" s="9">
        <v>0</v>
      </c>
      <c r="J12" s="28">
        <v>22.11</v>
      </c>
      <c r="K12" s="5">
        <v>6</v>
      </c>
      <c r="L12" s="33">
        <v>31</v>
      </c>
    </row>
    <row r="13" spans="1:12" ht="29.15" customHeight="1" x14ac:dyDescent="0.35">
      <c r="A13" s="20">
        <v>101</v>
      </c>
      <c r="B13" s="4">
        <v>3602252</v>
      </c>
      <c r="C13" s="5" t="s">
        <v>354</v>
      </c>
      <c r="D13" s="5" t="s">
        <v>226</v>
      </c>
      <c r="E13" s="6">
        <v>1972</v>
      </c>
      <c r="F13" s="7" t="s">
        <v>24</v>
      </c>
      <c r="G13" s="8" t="s">
        <v>43</v>
      </c>
      <c r="H13" s="5">
        <v>9</v>
      </c>
      <c r="I13" s="9">
        <v>0</v>
      </c>
      <c r="J13" s="28">
        <v>22.23</v>
      </c>
      <c r="K13" s="5">
        <v>7</v>
      </c>
      <c r="L13" s="33">
        <v>30</v>
      </c>
    </row>
    <row r="14" spans="1:12" ht="29.15" customHeight="1" x14ac:dyDescent="0.35">
      <c r="A14" s="20">
        <v>140</v>
      </c>
      <c r="B14" s="11">
        <v>3603393</v>
      </c>
      <c r="C14" s="5" t="s">
        <v>477</v>
      </c>
      <c r="D14" s="5" t="s">
        <v>106</v>
      </c>
      <c r="E14" s="6">
        <v>1970</v>
      </c>
      <c r="F14" s="7" t="s">
        <v>74</v>
      </c>
      <c r="G14" s="8" t="s">
        <v>43</v>
      </c>
      <c r="H14" s="5">
        <v>11</v>
      </c>
      <c r="I14" s="9">
        <v>0</v>
      </c>
      <c r="J14" s="29">
        <v>22.34</v>
      </c>
      <c r="K14" s="5">
        <v>8</v>
      </c>
      <c r="L14" s="33">
        <v>29</v>
      </c>
    </row>
    <row r="15" spans="1:12" ht="29.15" customHeight="1" x14ac:dyDescent="0.35">
      <c r="A15" s="20">
        <v>230</v>
      </c>
      <c r="B15" s="21">
        <v>3603252</v>
      </c>
      <c r="C15" s="5" t="s">
        <v>384</v>
      </c>
      <c r="D15" s="5" t="s">
        <v>106</v>
      </c>
      <c r="E15" s="6">
        <v>1965</v>
      </c>
      <c r="F15" s="7" t="s">
        <v>99</v>
      </c>
      <c r="G15" s="8" t="s">
        <v>43</v>
      </c>
      <c r="H15" s="5">
        <v>13</v>
      </c>
      <c r="I15" s="9">
        <v>0</v>
      </c>
      <c r="J15" s="29">
        <v>22.37</v>
      </c>
      <c r="K15" s="5">
        <v>9</v>
      </c>
      <c r="L15" s="33">
        <v>28</v>
      </c>
    </row>
    <row r="16" spans="1:12" ht="29.15" customHeight="1" x14ac:dyDescent="0.35">
      <c r="A16" s="20">
        <v>112</v>
      </c>
      <c r="B16" s="11">
        <v>3603966</v>
      </c>
      <c r="C16" s="5" t="s">
        <v>603</v>
      </c>
      <c r="D16" s="5" t="s">
        <v>188</v>
      </c>
      <c r="E16" s="6">
        <v>1965</v>
      </c>
      <c r="F16" s="7" t="s">
        <v>33</v>
      </c>
      <c r="G16" s="8" t="s">
        <v>43</v>
      </c>
      <c r="H16" s="5">
        <v>14</v>
      </c>
      <c r="I16" s="9">
        <v>0</v>
      </c>
      <c r="J16" s="29">
        <v>22.4</v>
      </c>
      <c r="K16" s="5">
        <v>10</v>
      </c>
      <c r="L16" s="33">
        <v>27</v>
      </c>
    </row>
    <row r="17" spans="1:12" ht="29.15" customHeight="1" x14ac:dyDescent="0.35">
      <c r="A17" s="21">
        <v>140</v>
      </c>
      <c r="B17" s="11">
        <v>3603377</v>
      </c>
      <c r="C17" s="12" t="s">
        <v>415</v>
      </c>
      <c r="D17" s="12" t="s">
        <v>133</v>
      </c>
      <c r="E17" s="13">
        <v>1971</v>
      </c>
      <c r="F17" s="14" t="s">
        <v>74</v>
      </c>
      <c r="G17" s="15" t="s">
        <v>43</v>
      </c>
      <c r="H17" s="5">
        <v>15</v>
      </c>
      <c r="I17" s="16">
        <v>0</v>
      </c>
      <c r="J17" s="29">
        <v>22.42</v>
      </c>
      <c r="K17" s="5">
        <v>11</v>
      </c>
      <c r="L17" s="33">
        <v>26</v>
      </c>
    </row>
    <row r="18" spans="1:12" ht="29.15" customHeight="1" x14ac:dyDescent="0.35">
      <c r="A18" s="21">
        <v>132</v>
      </c>
      <c r="B18" s="18">
        <v>3603494</v>
      </c>
      <c r="C18" s="12" t="s">
        <v>424</v>
      </c>
      <c r="D18" s="12" t="s">
        <v>425</v>
      </c>
      <c r="E18" s="13">
        <v>1972</v>
      </c>
      <c r="F18" s="14" t="s">
        <v>31</v>
      </c>
      <c r="G18" s="15" t="s">
        <v>43</v>
      </c>
      <c r="H18" s="5">
        <v>17</v>
      </c>
      <c r="I18" s="16">
        <v>0</v>
      </c>
      <c r="J18" s="29">
        <v>22.49</v>
      </c>
      <c r="K18" s="5">
        <v>12</v>
      </c>
      <c r="L18" s="33">
        <v>25</v>
      </c>
    </row>
    <row r="19" spans="1:12" ht="29.15" customHeight="1" x14ac:dyDescent="0.35">
      <c r="A19" s="21">
        <v>101</v>
      </c>
      <c r="B19" s="12">
        <v>3602254</v>
      </c>
      <c r="C19" s="12" t="s">
        <v>426</v>
      </c>
      <c r="D19" s="12" t="s">
        <v>95</v>
      </c>
      <c r="E19" s="13">
        <v>1971</v>
      </c>
      <c r="F19" s="14" t="s">
        <v>24</v>
      </c>
      <c r="G19" s="15" t="s">
        <v>43</v>
      </c>
      <c r="H19" s="5">
        <v>18</v>
      </c>
      <c r="I19" s="16">
        <v>0</v>
      </c>
      <c r="J19" s="29">
        <v>22.56</v>
      </c>
      <c r="K19" s="5">
        <v>13</v>
      </c>
      <c r="L19" s="33">
        <v>24</v>
      </c>
    </row>
    <row r="20" spans="1:12" ht="29.15" customHeight="1" x14ac:dyDescent="0.35">
      <c r="A20" s="21">
        <v>129</v>
      </c>
      <c r="B20" s="4">
        <v>3603911</v>
      </c>
      <c r="C20" s="12" t="s">
        <v>742</v>
      </c>
      <c r="D20" s="12" t="s">
        <v>160</v>
      </c>
      <c r="E20" s="13">
        <v>1968</v>
      </c>
      <c r="F20" s="14" t="s">
        <v>590</v>
      </c>
      <c r="G20" s="15" t="s">
        <v>43</v>
      </c>
      <c r="H20" s="5">
        <v>22</v>
      </c>
      <c r="I20" s="16">
        <v>0</v>
      </c>
      <c r="J20" s="28">
        <v>23.21</v>
      </c>
      <c r="K20" s="5">
        <v>14</v>
      </c>
      <c r="L20" s="33">
        <v>23</v>
      </c>
    </row>
    <row r="21" spans="1:12" ht="29.15" customHeight="1" x14ac:dyDescent="0.35">
      <c r="A21" s="21">
        <v>140</v>
      </c>
      <c r="B21" s="20">
        <v>3603328</v>
      </c>
      <c r="C21" s="12" t="s">
        <v>221</v>
      </c>
      <c r="D21" s="12" t="s">
        <v>160</v>
      </c>
      <c r="E21" s="13">
        <v>1968</v>
      </c>
      <c r="F21" s="14" t="s">
        <v>74</v>
      </c>
      <c r="G21" s="15" t="s">
        <v>43</v>
      </c>
      <c r="H21" s="5">
        <v>24</v>
      </c>
      <c r="I21" s="16">
        <v>0</v>
      </c>
      <c r="J21" s="28">
        <v>23.31</v>
      </c>
      <c r="K21" s="5">
        <v>15</v>
      </c>
      <c r="L21" s="33">
        <v>22</v>
      </c>
    </row>
    <row r="22" spans="1:12" ht="29.15" customHeight="1" x14ac:dyDescent="0.35">
      <c r="A22" s="21">
        <v>288</v>
      </c>
      <c r="B22" s="20">
        <v>3602998</v>
      </c>
      <c r="C22" s="12" t="s">
        <v>414</v>
      </c>
      <c r="D22" s="12" t="s">
        <v>125</v>
      </c>
      <c r="E22" s="13">
        <v>1968</v>
      </c>
      <c r="F22" s="14" t="s">
        <v>85</v>
      </c>
      <c r="G22" s="15" t="s">
        <v>43</v>
      </c>
      <c r="H22" s="5">
        <v>25</v>
      </c>
      <c r="I22" s="16">
        <v>0</v>
      </c>
      <c r="J22" s="28">
        <v>23.38</v>
      </c>
      <c r="K22" s="5">
        <v>16</v>
      </c>
      <c r="L22" s="33">
        <v>21</v>
      </c>
    </row>
    <row r="23" spans="1:12" ht="29.15" customHeight="1" x14ac:dyDescent="0.35">
      <c r="A23" s="21">
        <v>112</v>
      </c>
      <c r="B23" s="20">
        <v>3603991</v>
      </c>
      <c r="C23" s="12" t="s">
        <v>744</v>
      </c>
      <c r="D23" s="12" t="s">
        <v>651</v>
      </c>
      <c r="E23" s="13">
        <v>1969</v>
      </c>
      <c r="F23" s="14" t="s">
        <v>33</v>
      </c>
      <c r="G23" s="15" t="s">
        <v>43</v>
      </c>
      <c r="H23" s="5">
        <v>26</v>
      </c>
      <c r="I23" s="16">
        <v>0</v>
      </c>
      <c r="J23" s="28">
        <v>23.43</v>
      </c>
      <c r="K23" s="5">
        <v>17</v>
      </c>
      <c r="L23" s="33">
        <v>20</v>
      </c>
    </row>
    <row r="24" spans="1:12" ht="29.15" customHeight="1" x14ac:dyDescent="0.35">
      <c r="A24" s="21">
        <v>132</v>
      </c>
      <c r="B24" s="20">
        <v>3603429</v>
      </c>
      <c r="C24" s="12" t="s">
        <v>169</v>
      </c>
      <c r="D24" s="12" t="s">
        <v>67</v>
      </c>
      <c r="E24" s="13">
        <v>1965</v>
      </c>
      <c r="F24" s="14" t="s">
        <v>31</v>
      </c>
      <c r="G24" s="15" t="s">
        <v>43</v>
      </c>
      <c r="H24" s="5">
        <v>27</v>
      </c>
      <c r="I24" s="16">
        <v>0</v>
      </c>
      <c r="J24" s="28">
        <v>23.44</v>
      </c>
      <c r="K24" s="5">
        <v>18</v>
      </c>
      <c r="L24" s="33">
        <v>19</v>
      </c>
    </row>
    <row r="25" spans="1:12" ht="29.15" customHeight="1" x14ac:dyDescent="0.35">
      <c r="A25" s="21">
        <v>112</v>
      </c>
      <c r="B25" s="20">
        <v>3603970</v>
      </c>
      <c r="C25" s="12" t="s">
        <v>623</v>
      </c>
      <c r="D25" s="12" t="s">
        <v>130</v>
      </c>
      <c r="E25" s="13">
        <v>1972</v>
      </c>
      <c r="F25" s="14" t="s">
        <v>33</v>
      </c>
      <c r="G25" s="15" t="s">
        <v>43</v>
      </c>
      <c r="H25" s="5">
        <v>28</v>
      </c>
      <c r="I25" s="16">
        <v>0</v>
      </c>
      <c r="J25" s="28">
        <v>23.54</v>
      </c>
      <c r="K25" s="5">
        <v>19</v>
      </c>
      <c r="L25" s="33">
        <v>18</v>
      </c>
    </row>
    <row r="26" spans="1:12" ht="29.15" customHeight="1" x14ac:dyDescent="0.35">
      <c r="A26" s="21">
        <v>137</v>
      </c>
      <c r="B26" s="12">
        <v>3603505</v>
      </c>
      <c r="C26" s="12" t="s">
        <v>181</v>
      </c>
      <c r="D26" s="12" t="s">
        <v>58</v>
      </c>
      <c r="E26" s="13">
        <v>1970</v>
      </c>
      <c r="F26" s="14" t="s">
        <v>76</v>
      </c>
      <c r="G26" s="15" t="s">
        <v>43</v>
      </c>
      <c r="H26" s="5">
        <v>31</v>
      </c>
      <c r="I26" s="16">
        <v>0</v>
      </c>
      <c r="J26" s="29">
        <v>24.1</v>
      </c>
      <c r="K26" s="5">
        <v>20</v>
      </c>
      <c r="L26" s="33">
        <v>17</v>
      </c>
    </row>
    <row r="27" spans="1:12" ht="29.15" customHeight="1" x14ac:dyDescent="0.35">
      <c r="A27" s="20">
        <v>137</v>
      </c>
      <c r="B27" s="21">
        <v>3603504</v>
      </c>
      <c r="C27" s="5" t="s">
        <v>396</v>
      </c>
      <c r="D27" s="5" t="s">
        <v>79</v>
      </c>
      <c r="E27" s="6">
        <v>1967</v>
      </c>
      <c r="F27" s="7" t="s">
        <v>76</v>
      </c>
      <c r="G27" s="8" t="s">
        <v>43</v>
      </c>
      <c r="H27" s="5">
        <v>32</v>
      </c>
      <c r="I27" s="9">
        <v>0</v>
      </c>
      <c r="J27" s="29">
        <v>24.14</v>
      </c>
      <c r="K27" s="5">
        <v>21</v>
      </c>
      <c r="L27" s="33">
        <v>16</v>
      </c>
    </row>
    <row r="28" spans="1:12" ht="29.15" customHeight="1" x14ac:dyDescent="0.35">
      <c r="A28" s="20">
        <v>129</v>
      </c>
      <c r="B28" s="21">
        <v>3603921</v>
      </c>
      <c r="C28" s="5" t="s">
        <v>757</v>
      </c>
      <c r="D28" s="5" t="s">
        <v>69</v>
      </c>
      <c r="E28" s="6">
        <v>1973</v>
      </c>
      <c r="F28" s="7" t="s">
        <v>590</v>
      </c>
      <c r="G28" s="8" t="s">
        <v>43</v>
      </c>
      <c r="H28" s="5">
        <v>33</v>
      </c>
      <c r="I28" s="9">
        <v>0</v>
      </c>
      <c r="J28" s="29">
        <v>24.16</v>
      </c>
      <c r="K28" s="5">
        <v>22</v>
      </c>
      <c r="L28" s="33">
        <v>15</v>
      </c>
    </row>
    <row r="29" spans="1:12" ht="29.15" customHeight="1" x14ac:dyDescent="0.35">
      <c r="A29" s="20">
        <v>298</v>
      </c>
      <c r="B29" s="21">
        <v>3602869</v>
      </c>
      <c r="C29" s="5" t="s">
        <v>92</v>
      </c>
      <c r="D29" s="5" t="s">
        <v>93</v>
      </c>
      <c r="E29" s="6">
        <v>1971</v>
      </c>
      <c r="F29" s="7" t="s">
        <v>35</v>
      </c>
      <c r="G29" s="8" t="s">
        <v>43</v>
      </c>
      <c r="H29" s="5">
        <v>34</v>
      </c>
      <c r="I29" s="9">
        <v>0</v>
      </c>
      <c r="J29" s="29">
        <v>24.17</v>
      </c>
      <c r="K29" s="5">
        <v>23</v>
      </c>
      <c r="L29" s="33">
        <v>14</v>
      </c>
    </row>
    <row r="30" spans="1:12" ht="29.15" customHeight="1" x14ac:dyDescent="0.35">
      <c r="A30" s="20">
        <v>137</v>
      </c>
      <c r="B30" s="21">
        <v>3603533</v>
      </c>
      <c r="C30" s="5" t="s">
        <v>524</v>
      </c>
      <c r="D30" s="5" t="s">
        <v>523</v>
      </c>
      <c r="E30" s="6">
        <v>1964</v>
      </c>
      <c r="F30" s="7" t="s">
        <v>76</v>
      </c>
      <c r="G30" s="8" t="s">
        <v>43</v>
      </c>
      <c r="H30" s="5">
        <v>35</v>
      </c>
      <c r="I30" s="9">
        <v>0</v>
      </c>
      <c r="J30" s="29">
        <v>24.27</v>
      </c>
      <c r="K30" s="5">
        <v>24</v>
      </c>
      <c r="L30" s="33">
        <v>13</v>
      </c>
    </row>
    <row r="31" spans="1:12" ht="29.15" customHeight="1" x14ac:dyDescent="0.35">
      <c r="A31" s="20">
        <v>129</v>
      </c>
      <c r="B31" s="21">
        <v>3603869</v>
      </c>
      <c r="C31" s="5" t="s">
        <v>592</v>
      </c>
      <c r="D31" s="5" t="s">
        <v>178</v>
      </c>
      <c r="E31" s="6">
        <v>1973</v>
      </c>
      <c r="F31" s="7" t="s">
        <v>590</v>
      </c>
      <c r="G31" s="8" t="s">
        <v>43</v>
      </c>
      <c r="H31" s="5">
        <v>36</v>
      </c>
      <c r="I31" s="9">
        <v>0</v>
      </c>
      <c r="J31" s="29">
        <v>24.3</v>
      </c>
      <c r="K31" s="5">
        <v>25</v>
      </c>
      <c r="L31" s="33">
        <v>12</v>
      </c>
    </row>
    <row r="32" spans="1:12" ht="29.15" customHeight="1" x14ac:dyDescent="0.35">
      <c r="A32" s="20">
        <v>31</v>
      </c>
      <c r="B32" s="12">
        <v>3602238</v>
      </c>
      <c r="C32" s="5" t="s">
        <v>134</v>
      </c>
      <c r="D32" s="5" t="s">
        <v>79</v>
      </c>
      <c r="E32" s="6">
        <v>1968</v>
      </c>
      <c r="F32" s="7" t="s">
        <v>40</v>
      </c>
      <c r="G32" s="8" t="s">
        <v>43</v>
      </c>
      <c r="H32" s="5">
        <v>37</v>
      </c>
      <c r="I32" s="9">
        <v>0</v>
      </c>
      <c r="J32" s="29">
        <v>24.45</v>
      </c>
      <c r="K32" s="5">
        <v>26</v>
      </c>
      <c r="L32" s="33">
        <v>11</v>
      </c>
    </row>
    <row r="33" spans="1:12" ht="29.15" customHeight="1" x14ac:dyDescent="0.35">
      <c r="A33" s="20">
        <v>101</v>
      </c>
      <c r="B33" s="12">
        <v>3602256</v>
      </c>
      <c r="C33" s="5" t="s">
        <v>460</v>
      </c>
      <c r="D33" s="5" t="s">
        <v>48</v>
      </c>
      <c r="E33" s="6">
        <v>1967</v>
      </c>
      <c r="F33" s="7" t="s">
        <v>24</v>
      </c>
      <c r="G33" s="8" t="s">
        <v>43</v>
      </c>
      <c r="H33" s="5">
        <v>39</v>
      </c>
      <c r="I33" s="9">
        <v>0</v>
      </c>
      <c r="J33" s="29">
        <v>24.54</v>
      </c>
      <c r="K33" s="5">
        <v>27</v>
      </c>
      <c r="L33" s="33">
        <v>10</v>
      </c>
    </row>
    <row r="34" spans="1:12" ht="29.15" customHeight="1" x14ac:dyDescent="0.35">
      <c r="A34" s="20">
        <v>101</v>
      </c>
      <c r="B34" s="5">
        <v>3602465</v>
      </c>
      <c r="C34" s="5" t="s">
        <v>208</v>
      </c>
      <c r="D34" s="5" t="s">
        <v>209</v>
      </c>
      <c r="E34" s="6">
        <v>1970</v>
      </c>
      <c r="F34" s="7" t="s">
        <v>24</v>
      </c>
      <c r="G34" s="8" t="s">
        <v>43</v>
      </c>
      <c r="H34" s="5">
        <v>42</v>
      </c>
      <c r="I34" s="9">
        <v>0</v>
      </c>
      <c r="J34" s="28">
        <v>25.23</v>
      </c>
      <c r="K34" s="5">
        <v>28</v>
      </c>
      <c r="L34" s="33">
        <v>9</v>
      </c>
    </row>
    <row r="35" spans="1:12" ht="29.15" customHeight="1" x14ac:dyDescent="0.35">
      <c r="A35" s="20">
        <v>101</v>
      </c>
      <c r="B35" s="20">
        <v>3602247</v>
      </c>
      <c r="C35" s="5" t="s">
        <v>280</v>
      </c>
      <c r="D35" s="5" t="s">
        <v>206</v>
      </c>
      <c r="E35" s="6">
        <v>1968</v>
      </c>
      <c r="F35" s="7" t="s">
        <v>24</v>
      </c>
      <c r="G35" s="8" t="s">
        <v>43</v>
      </c>
      <c r="H35" s="5">
        <v>43</v>
      </c>
      <c r="I35" s="9">
        <v>0</v>
      </c>
      <c r="J35" s="29">
        <v>25.24</v>
      </c>
      <c r="K35" s="5">
        <v>29</v>
      </c>
      <c r="L35" s="33">
        <v>8</v>
      </c>
    </row>
    <row r="36" spans="1:12" ht="29.15" customHeight="1" x14ac:dyDescent="0.35">
      <c r="A36" s="20">
        <v>4</v>
      </c>
      <c r="B36" s="20">
        <v>3602302</v>
      </c>
      <c r="C36" s="5" t="s">
        <v>199</v>
      </c>
      <c r="D36" s="5" t="s">
        <v>200</v>
      </c>
      <c r="E36" s="6">
        <v>1964</v>
      </c>
      <c r="F36" s="7" t="s">
        <v>27</v>
      </c>
      <c r="G36" s="8" t="s">
        <v>43</v>
      </c>
      <c r="H36" s="5">
        <v>44</v>
      </c>
      <c r="I36" s="9">
        <v>0</v>
      </c>
      <c r="J36" s="29">
        <v>25.38</v>
      </c>
      <c r="K36" s="5">
        <v>30</v>
      </c>
      <c r="L36" s="33">
        <v>7</v>
      </c>
    </row>
    <row r="37" spans="1:12" ht="29.15" customHeight="1" x14ac:dyDescent="0.35">
      <c r="A37" s="21">
        <v>101</v>
      </c>
      <c r="B37" s="20">
        <v>3602740</v>
      </c>
      <c r="C37" s="12" t="s">
        <v>365</v>
      </c>
      <c r="D37" s="12" t="s">
        <v>79</v>
      </c>
      <c r="E37" s="13">
        <v>1973</v>
      </c>
      <c r="F37" s="14" t="s">
        <v>24</v>
      </c>
      <c r="G37" s="15" t="s">
        <v>43</v>
      </c>
      <c r="H37" s="5">
        <v>45</v>
      </c>
      <c r="I37" s="16">
        <v>0</v>
      </c>
      <c r="J37" s="29">
        <v>25.44</v>
      </c>
      <c r="K37" s="5">
        <v>31</v>
      </c>
      <c r="L37" s="33">
        <v>6</v>
      </c>
    </row>
    <row r="38" spans="1:12" ht="29.15" customHeight="1" x14ac:dyDescent="0.35">
      <c r="A38" s="21">
        <v>137</v>
      </c>
      <c r="B38" s="20">
        <v>3604097</v>
      </c>
      <c r="C38" s="12" t="s">
        <v>295</v>
      </c>
      <c r="D38" s="12" t="s">
        <v>296</v>
      </c>
      <c r="E38" s="13">
        <v>1971</v>
      </c>
      <c r="F38" s="14" t="s">
        <v>76</v>
      </c>
      <c r="G38" s="15" t="s">
        <v>43</v>
      </c>
      <c r="H38" s="5">
        <v>46</v>
      </c>
      <c r="I38" s="16">
        <v>0</v>
      </c>
      <c r="J38" s="29">
        <v>26.17</v>
      </c>
      <c r="K38" s="5">
        <v>32</v>
      </c>
      <c r="L38" s="33">
        <v>5</v>
      </c>
    </row>
    <row r="39" spans="1:12" ht="29.15" customHeight="1" x14ac:dyDescent="0.35">
      <c r="A39" s="21">
        <v>230</v>
      </c>
      <c r="B39" s="20">
        <v>3603251</v>
      </c>
      <c r="C39" s="12" t="s">
        <v>212</v>
      </c>
      <c r="D39" s="12" t="s">
        <v>130</v>
      </c>
      <c r="E39" s="13">
        <v>1965</v>
      </c>
      <c r="F39" s="14" t="s">
        <v>99</v>
      </c>
      <c r="G39" s="15" t="s">
        <v>43</v>
      </c>
      <c r="H39" s="5">
        <v>48</v>
      </c>
      <c r="I39" s="16">
        <v>0</v>
      </c>
      <c r="J39" s="29">
        <v>26.41</v>
      </c>
      <c r="K39" s="5">
        <v>33</v>
      </c>
      <c r="L39" s="33">
        <v>5</v>
      </c>
    </row>
    <row r="40" spans="1:12" ht="29.15" customHeight="1" x14ac:dyDescent="0.35">
      <c r="A40" s="21">
        <v>31</v>
      </c>
      <c r="B40" s="20">
        <v>3604074</v>
      </c>
      <c r="C40" s="12" t="s">
        <v>263</v>
      </c>
      <c r="D40" s="12" t="s">
        <v>67</v>
      </c>
      <c r="E40" s="13">
        <v>1973</v>
      </c>
      <c r="F40" s="14" t="s">
        <v>40</v>
      </c>
      <c r="G40" s="15" t="s">
        <v>43</v>
      </c>
      <c r="H40" s="5">
        <v>49</v>
      </c>
      <c r="I40" s="16">
        <v>0</v>
      </c>
      <c r="J40" s="29">
        <v>26.41</v>
      </c>
      <c r="K40" s="5">
        <v>34</v>
      </c>
      <c r="L40" s="33">
        <v>5</v>
      </c>
    </row>
    <row r="41" spans="1:12" ht="29.15" customHeight="1" x14ac:dyDescent="0.35">
      <c r="A41" s="21">
        <v>4</v>
      </c>
      <c r="B41" s="20">
        <v>3602289</v>
      </c>
      <c r="C41" s="12" t="s">
        <v>359</v>
      </c>
      <c r="D41" s="12" t="s">
        <v>319</v>
      </c>
      <c r="E41" s="13">
        <v>1966</v>
      </c>
      <c r="F41" s="14" t="s">
        <v>27</v>
      </c>
      <c r="G41" s="15" t="s">
        <v>43</v>
      </c>
      <c r="H41" s="5">
        <v>50</v>
      </c>
      <c r="I41" s="16">
        <v>0</v>
      </c>
      <c r="J41" s="29">
        <v>26.42</v>
      </c>
      <c r="K41" s="5">
        <v>35</v>
      </c>
      <c r="L41" s="33">
        <v>5</v>
      </c>
    </row>
    <row r="42" spans="1:12" ht="29.15" customHeight="1" x14ac:dyDescent="0.35">
      <c r="A42" s="21">
        <v>101</v>
      </c>
      <c r="B42" s="21">
        <v>3602453</v>
      </c>
      <c r="C42" s="12" t="s">
        <v>166</v>
      </c>
      <c r="D42" s="12" t="s">
        <v>139</v>
      </c>
      <c r="E42" s="13">
        <v>1966</v>
      </c>
      <c r="F42" s="14" t="s">
        <v>24</v>
      </c>
      <c r="G42" s="15" t="s">
        <v>43</v>
      </c>
      <c r="H42" s="5">
        <v>52</v>
      </c>
      <c r="I42" s="16">
        <v>0</v>
      </c>
      <c r="J42" s="29">
        <v>26.59</v>
      </c>
      <c r="K42" s="5">
        <v>36</v>
      </c>
      <c r="L42" s="33">
        <v>5</v>
      </c>
    </row>
    <row r="43" spans="1:12" ht="29.15" customHeight="1" x14ac:dyDescent="0.35">
      <c r="A43" s="21">
        <v>101</v>
      </c>
      <c r="B43" s="21">
        <v>3602488</v>
      </c>
      <c r="C43" s="12" t="s">
        <v>272</v>
      </c>
      <c r="D43" s="12" t="s">
        <v>483</v>
      </c>
      <c r="E43" s="13">
        <v>1966</v>
      </c>
      <c r="F43" s="14" t="s">
        <v>24</v>
      </c>
      <c r="G43" s="15" t="s">
        <v>43</v>
      </c>
      <c r="H43" s="5">
        <v>54</v>
      </c>
      <c r="I43" s="16">
        <v>0</v>
      </c>
      <c r="J43" s="29">
        <v>30.13</v>
      </c>
      <c r="K43" s="5">
        <v>37</v>
      </c>
      <c r="L43" s="33">
        <v>5</v>
      </c>
    </row>
    <row r="44" spans="1:12" ht="29.15" customHeight="1" x14ac:dyDescent="0.35">
      <c r="A44" s="21">
        <v>230</v>
      </c>
      <c r="B44" s="21">
        <v>3603245</v>
      </c>
      <c r="C44" s="12" t="s">
        <v>431</v>
      </c>
      <c r="D44" s="12" t="s">
        <v>93</v>
      </c>
      <c r="E44" s="13">
        <v>1970</v>
      </c>
      <c r="F44" s="14" t="s">
        <v>99</v>
      </c>
      <c r="G44" s="15" t="s">
        <v>43</v>
      </c>
      <c r="H44" s="5">
        <v>56</v>
      </c>
      <c r="I44" s="16">
        <v>0</v>
      </c>
      <c r="J44" s="29">
        <v>30.17</v>
      </c>
      <c r="K44" s="5">
        <v>38</v>
      </c>
      <c r="L44" s="33">
        <v>5</v>
      </c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0" t="str">
        <f>IF(ISERROR(VLOOKUP(B47,#REF!,9,FALSE)),"",VLOOKUP(B47,#REF!,9,FALSE))</f>
        <v/>
      </c>
      <c r="B47" s="5"/>
      <c r="C47" s="5" t="str">
        <f>IF(ISERROR(VLOOKUP(B47,#REF!,2,FALSE)),"",VLOOKUP(B47,#REF!,2,FALSE))</f>
        <v/>
      </c>
      <c r="D47" s="5" t="str">
        <f>IF(ISERROR(VLOOKUP(B47,#REF!,3,FALSE)),"",VLOOKUP(B47,#REF!,3,FALSE))</f>
        <v/>
      </c>
      <c r="E47" s="6" t="str">
        <f>IF(ISERROR(VLOOKUP(B47,#REF!,6,FALSE)),"",VLOOKUP(B47,#REF!,6,FALSE))</f>
        <v/>
      </c>
      <c r="F47" s="7" t="str">
        <f>IF(ISERROR(VLOOKUP(B47,#REF!,4,FALSE)),"",VLOOKUP(B47,#REF!,4,FALSE))</f>
        <v/>
      </c>
      <c r="G47" s="8" t="str">
        <f>IF(ISERROR(VLOOKUP(B47,#REF!,8,FALSE)),"",VLOOKUP(B47,#REF!,8,FALSE))</f>
        <v/>
      </c>
      <c r="H47" s="5"/>
      <c r="I47" s="9" t="str">
        <f>IF(ISERROR(VLOOKUP(B47,#REF!,7,FALSE)),"",VLOOKUP(B47,#REF!,7,FALSE))</f>
        <v/>
      </c>
      <c r="J47" s="28"/>
      <c r="K47" s="5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20"/>
      <c r="C49" s="20" t="str">
        <f>IF(ISERROR(VLOOKUP(B49,#REF!,2,FALSE)),"",VLOOKUP(B49,#REF!,2,FALSE))</f>
        <v/>
      </c>
      <c r="D49" s="20" t="str">
        <f>IF(ISERROR(VLOOKUP(B49,#REF!,3,FALSE)),"",VLOOKUP(B49,#REF!,3,FALSE))</f>
        <v/>
      </c>
      <c r="E49" s="20" t="str">
        <f>IF(ISERROR(VLOOKUP(B49,#REF!,6,FALSE)),"",VLOOKUP(B49,#REF!,6,FALSE))</f>
        <v/>
      </c>
      <c r="F49" s="20" t="str">
        <f>IF(ISERROR(VLOOKUP(B49,#REF!,4,FALSE)),"",VLOOKUP(B49,#REF!,4,FALSE))</f>
        <v/>
      </c>
      <c r="G49" s="20" t="str">
        <f>IF(ISERROR(VLOOKUP(B49,#REF!,8,FALSE)),"",VLOOKUP(B49,#REF!,8,FALSE))</f>
        <v/>
      </c>
      <c r="H49" s="20"/>
      <c r="I49" s="20" t="str">
        <f>IF(ISERROR(VLOOKUP(B49,#REF!,7,FALSE)),"",VLOOKUP(B49,#REF!,7,FALSE))</f>
        <v/>
      </c>
      <c r="J49" s="30"/>
      <c r="K49" s="20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31"/>
      <c r="K57" s="21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0" t="str">
        <f>IF(ISERROR(VLOOKUP(B67,#REF!,9,FALSE)),"",VLOOKUP(B67,#REF!,9,FALSE))</f>
        <v/>
      </c>
      <c r="B67" s="20"/>
      <c r="C67" s="20" t="str">
        <f>IF(ISERROR(VLOOKUP(B67,#REF!,2,FALSE)),"",VLOOKUP(B67,#REF!,2,FALSE))</f>
        <v/>
      </c>
      <c r="D67" s="20" t="str">
        <f>IF(ISERROR(VLOOKUP(B67,#REF!,3,FALSE)),"",VLOOKUP(B67,#REF!,3,FALSE))</f>
        <v/>
      </c>
      <c r="E67" s="20" t="str">
        <f>IF(ISERROR(VLOOKUP(B67,#REF!,6,FALSE)),"",VLOOKUP(B67,#REF!,6,FALSE))</f>
        <v/>
      </c>
      <c r="F67" s="20" t="str">
        <f>IF(ISERROR(VLOOKUP(B67,#REF!,4,FALSE)),"",VLOOKUP(B67,#REF!,4,FALSE))</f>
        <v/>
      </c>
      <c r="G67" s="20" t="str">
        <f>IF(ISERROR(VLOOKUP(B67,#REF!,8,FALSE)),"",VLOOKUP(B67,#REF!,8,FALSE))</f>
        <v/>
      </c>
      <c r="H67" s="20"/>
      <c r="I67" s="20" t="str">
        <f>IF(ISERROR(VLOOKUP(B67,#REF!,7,FALSE)),"",VLOOKUP(B67,#REF!,7,FALSE))</f>
        <v/>
      </c>
      <c r="J67" s="30"/>
      <c r="K67" s="20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9.1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31"/>
      <c r="K77" s="21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0" t="str">
        <f>IF(ISERROR(VLOOKUP(B87,#REF!,9,FALSE)),"",VLOOKUP(B87,#REF!,9,FALSE))</f>
        <v/>
      </c>
      <c r="B87" s="20"/>
      <c r="C87" s="20" t="str">
        <f>IF(ISERROR(VLOOKUP(B87,#REF!,2,FALSE)),"",VLOOKUP(B87,#REF!,2,FALSE))</f>
        <v/>
      </c>
      <c r="D87" s="20" t="str">
        <f>IF(ISERROR(VLOOKUP(B87,#REF!,3,FALSE)),"",VLOOKUP(B87,#REF!,3,FALSE))</f>
        <v/>
      </c>
      <c r="E87" s="20" t="str">
        <f>IF(ISERROR(VLOOKUP(B87,#REF!,6,FALSE)),"",VLOOKUP(B87,#REF!,6,FALSE))</f>
        <v/>
      </c>
      <c r="F87" s="20" t="str">
        <f>IF(ISERROR(VLOOKUP(B87,#REF!,4,FALSE)),"",VLOOKUP(B87,#REF!,4,FALSE))</f>
        <v/>
      </c>
      <c r="G87" s="20" t="str">
        <f>IF(ISERROR(VLOOKUP(B87,#REF!,8,FALSE)),"",VLOOKUP(B87,#REF!,8,FALSE))</f>
        <v/>
      </c>
      <c r="H87" s="20"/>
      <c r="I87" s="20" t="str">
        <f>IF(ISERROR(VLOOKUP(B87,#REF!,7,FALSE)),"",VLOOKUP(B87,#REF!,7,FALSE))</f>
        <v/>
      </c>
      <c r="J87" s="30"/>
      <c r="K87" s="20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99">
    <cfRule type="duplicateValues" dxfId="10" priority="2"/>
  </conditionalFormatting>
  <conditionalFormatting sqref="B8:B44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00"/>
  <sheetViews>
    <sheetView zoomScale="84" zoomScaleNormal="84" workbookViewId="0">
      <selection activeCell="F18" sqref="F18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7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86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70</v>
      </c>
      <c r="B8" s="4">
        <v>3604224</v>
      </c>
      <c r="C8" s="5" t="s">
        <v>698</v>
      </c>
      <c r="D8" s="5" t="s">
        <v>699</v>
      </c>
      <c r="E8" s="6">
        <v>1960</v>
      </c>
      <c r="F8" s="7" t="s">
        <v>591</v>
      </c>
      <c r="G8" s="8" t="s">
        <v>86</v>
      </c>
      <c r="H8" s="5">
        <v>17</v>
      </c>
      <c r="I8" s="9" t="s">
        <v>534</v>
      </c>
      <c r="J8" s="28">
        <v>15.31</v>
      </c>
      <c r="K8" s="5">
        <v>1</v>
      </c>
      <c r="L8" s="1">
        <v>20</v>
      </c>
    </row>
    <row r="9" spans="1:12" ht="29.15" customHeight="1" x14ac:dyDescent="0.35">
      <c r="A9" s="20">
        <v>288</v>
      </c>
      <c r="B9" s="4">
        <v>3603723</v>
      </c>
      <c r="C9" s="5" t="s">
        <v>587</v>
      </c>
      <c r="D9" s="5" t="s">
        <v>588</v>
      </c>
      <c r="E9" s="6">
        <v>1961</v>
      </c>
      <c r="F9" s="7" t="s">
        <v>85</v>
      </c>
      <c r="G9" s="8" t="s">
        <v>86</v>
      </c>
      <c r="H9" s="5">
        <v>22</v>
      </c>
      <c r="I9" s="9" t="s">
        <v>534</v>
      </c>
      <c r="J9" s="28">
        <v>16.07</v>
      </c>
      <c r="K9" s="5">
        <v>2</v>
      </c>
      <c r="L9" s="1">
        <v>17</v>
      </c>
    </row>
    <row r="10" spans="1:12" ht="29.15" customHeight="1" x14ac:dyDescent="0.35">
      <c r="A10" s="20">
        <v>129</v>
      </c>
      <c r="B10" s="4">
        <v>3603927</v>
      </c>
      <c r="C10" s="5" t="s">
        <v>779</v>
      </c>
      <c r="D10" s="5" t="s">
        <v>143</v>
      </c>
      <c r="E10" s="6">
        <v>1959</v>
      </c>
      <c r="F10" s="7" t="s">
        <v>590</v>
      </c>
      <c r="G10" s="8" t="s">
        <v>86</v>
      </c>
      <c r="H10" s="5">
        <v>24</v>
      </c>
      <c r="I10" s="9" t="s">
        <v>534</v>
      </c>
      <c r="J10" s="28">
        <v>16.53</v>
      </c>
      <c r="K10" s="5">
        <v>3</v>
      </c>
      <c r="L10" s="1">
        <v>14</v>
      </c>
    </row>
    <row r="11" spans="1:12" ht="29.15" customHeight="1" x14ac:dyDescent="0.35">
      <c r="A11" s="20">
        <v>73</v>
      </c>
      <c r="B11" s="4">
        <v>3602642</v>
      </c>
      <c r="C11" s="5" t="s">
        <v>452</v>
      </c>
      <c r="D11" s="5" t="s">
        <v>244</v>
      </c>
      <c r="E11" s="6">
        <v>1963</v>
      </c>
      <c r="F11" s="7" t="s">
        <v>145</v>
      </c>
      <c r="G11" s="8" t="s">
        <v>86</v>
      </c>
      <c r="H11" s="5">
        <v>26</v>
      </c>
      <c r="I11" s="9" t="s">
        <v>534</v>
      </c>
      <c r="J11" s="28">
        <v>17.420000000000002</v>
      </c>
      <c r="K11" s="5">
        <v>4</v>
      </c>
      <c r="L11" s="1">
        <v>11</v>
      </c>
    </row>
    <row r="12" spans="1:12" ht="29.15" customHeight="1" x14ac:dyDescent="0.35">
      <c r="A12" s="20">
        <v>101</v>
      </c>
      <c r="B12" s="4">
        <v>3602483</v>
      </c>
      <c r="C12" s="5" t="s">
        <v>525</v>
      </c>
      <c r="D12" s="5" t="s">
        <v>180</v>
      </c>
      <c r="E12" s="6">
        <v>1958</v>
      </c>
      <c r="F12" s="7" t="s">
        <v>24</v>
      </c>
      <c r="G12" s="8" t="s">
        <v>86</v>
      </c>
      <c r="H12" s="5">
        <v>30</v>
      </c>
      <c r="I12" s="9" t="s">
        <v>534</v>
      </c>
      <c r="J12" s="28">
        <v>18.18</v>
      </c>
      <c r="K12" s="5">
        <v>5</v>
      </c>
      <c r="L12" s="1">
        <v>8</v>
      </c>
    </row>
    <row r="13" spans="1:12" ht="29.15" customHeight="1" x14ac:dyDescent="0.35">
      <c r="A13" s="20">
        <v>70</v>
      </c>
      <c r="B13" s="4">
        <v>3604095</v>
      </c>
      <c r="C13" s="5" t="s">
        <v>770</v>
      </c>
      <c r="D13" s="5" t="s">
        <v>771</v>
      </c>
      <c r="E13" s="6">
        <v>1955</v>
      </c>
      <c r="F13" s="7" t="s">
        <v>591</v>
      </c>
      <c r="G13" s="8" t="s">
        <v>86</v>
      </c>
      <c r="H13" s="5">
        <v>31</v>
      </c>
      <c r="I13" s="9" t="s">
        <v>534</v>
      </c>
      <c r="J13" s="28">
        <v>18.28</v>
      </c>
      <c r="K13" s="5">
        <v>6</v>
      </c>
      <c r="L13" s="1">
        <v>5</v>
      </c>
    </row>
    <row r="14" spans="1:12" ht="29.15" customHeight="1" x14ac:dyDescent="0.35">
      <c r="A14" s="20">
        <v>129</v>
      </c>
      <c r="B14" s="20">
        <v>3603885</v>
      </c>
      <c r="C14" s="5" t="s">
        <v>634</v>
      </c>
      <c r="D14" s="5" t="s">
        <v>657</v>
      </c>
      <c r="E14" s="6">
        <v>1963</v>
      </c>
      <c r="F14" s="7" t="s">
        <v>590</v>
      </c>
      <c r="G14" s="8" t="s">
        <v>86</v>
      </c>
      <c r="H14" s="5">
        <v>34</v>
      </c>
      <c r="I14" s="9" t="s">
        <v>534</v>
      </c>
      <c r="J14" s="28">
        <v>24.19</v>
      </c>
      <c r="K14" s="5">
        <v>7</v>
      </c>
      <c r="L14" s="1">
        <v>5</v>
      </c>
    </row>
    <row r="15" spans="1:12" ht="29.15" customHeight="1" x14ac:dyDescent="0.35">
      <c r="A15" s="20" t="str">
        <f>IF(ISERROR(VLOOKUP(B15,#REF!,9,FALSE)),"",VLOOKUP(B15,#REF!,9,FALSE))</f>
        <v/>
      </c>
      <c r="B15" s="4"/>
      <c r="C15" s="5" t="str">
        <f>IF(ISERROR(VLOOKUP(B15,#REF!,2,FALSE)),"",VLOOKUP(B15,#REF!,2,FALSE))</f>
        <v/>
      </c>
      <c r="D15" s="5" t="str">
        <f>IF(ISERROR(VLOOKUP(B15,#REF!,3,FALSE)),"",VLOOKUP(B15,#REF!,3,FALSE))</f>
        <v/>
      </c>
      <c r="E15" s="6" t="str">
        <f>IF(ISERROR(VLOOKUP(B15,#REF!,6,FALSE)),"",VLOOKUP(B15,#REF!,6,FALSE))</f>
        <v/>
      </c>
      <c r="F15" s="7" t="str">
        <f>IF(ISERROR(VLOOKUP(B15,#REF!,4,FALSE)),"",VLOOKUP(B15,#REF!,4,FALSE))</f>
        <v/>
      </c>
      <c r="G15" s="8" t="str">
        <f>IF(ISERROR(VLOOKUP(B15,#REF!,8,FALSE)),"",VLOOKUP(B15,#REF!,8,FALSE))</f>
        <v/>
      </c>
      <c r="H15" s="5"/>
      <c r="I15" s="9" t="str">
        <f>IF(ISERROR(VLOOKUP(B15,#REF!,7,FALSE)),"",VLOOKUP(B15,#REF!,7,FALSE))</f>
        <v/>
      </c>
      <c r="J15" s="28"/>
      <c r="K15" s="5"/>
      <c r="L15" s="1"/>
    </row>
    <row r="16" spans="1:12" ht="29.15" customHeight="1" x14ac:dyDescent="0.35">
      <c r="A16" s="20" t="str">
        <f>IF(ISERROR(VLOOKUP(B16,#REF!,9,FALSE)),"",VLOOKUP(B16,#REF!,9,FALSE))</f>
        <v/>
      </c>
      <c r="B16" s="4"/>
      <c r="C16" s="5" t="str">
        <f>IF(ISERROR(VLOOKUP(B16,#REF!,2,FALSE)),"",VLOOKUP(B16,#REF!,2,FALSE))</f>
        <v/>
      </c>
      <c r="D16" s="5" t="str">
        <f>IF(ISERROR(VLOOKUP(B16,#REF!,3,FALSE)),"",VLOOKUP(B16,#REF!,3,FALSE))</f>
        <v/>
      </c>
      <c r="E16" s="6" t="str">
        <f>IF(ISERROR(VLOOKUP(B16,#REF!,6,FALSE)),"",VLOOKUP(B16,#REF!,6,FALSE))</f>
        <v/>
      </c>
      <c r="F16" s="7" t="str">
        <f>IF(ISERROR(VLOOKUP(B16,#REF!,4,FALSE)),"",VLOOKUP(B16,#REF!,4,FALSE))</f>
        <v/>
      </c>
      <c r="G16" s="8" t="str">
        <f>IF(ISERROR(VLOOKUP(B16,#REF!,8,FALSE)),"",VLOOKUP(B16,#REF!,8,FALSE))</f>
        <v/>
      </c>
      <c r="H16" s="10"/>
      <c r="I16" s="9" t="str">
        <f>IF(ISERROR(VLOOKUP(B16,#REF!,7,FALSE)),"",VLOOKUP(B16,#REF!,7,FALSE))</f>
        <v/>
      </c>
      <c r="J16" s="28"/>
      <c r="K16" s="5"/>
      <c r="L16" s="1"/>
    </row>
    <row r="17" spans="1:12" ht="29.15" customHeight="1" x14ac:dyDescent="0.35">
      <c r="A17" s="20" t="str">
        <f>IF(ISERROR(VLOOKUP(B17,#REF!,9,FALSE)),"",VLOOKUP(B17,#REF!,9,FALSE))</f>
        <v/>
      </c>
      <c r="B17" s="10"/>
      <c r="C17" s="5" t="str">
        <f>IF(ISERROR(VLOOKUP(B17,#REF!,2,FALSE)),"",VLOOKUP(B17,#REF!,2,FALSE))</f>
        <v/>
      </c>
      <c r="D17" s="5" t="str">
        <f>IF(ISERROR(VLOOKUP(B17,#REF!,3,FALSE)),"",VLOOKUP(B17,#REF!,3,FALSE))</f>
        <v/>
      </c>
      <c r="E17" s="6" t="str">
        <f>IF(ISERROR(VLOOKUP(B17,#REF!,6,FALSE)),"",VLOOKUP(B17,#REF!,6,FALSE))</f>
        <v/>
      </c>
      <c r="F17" s="7" t="str">
        <f>IF(ISERROR(VLOOKUP(B17,#REF!,4,FALSE)),"",VLOOKUP(B17,#REF!,4,FALSE))</f>
        <v/>
      </c>
      <c r="G17" s="8" t="str">
        <f>IF(ISERROR(VLOOKUP(B17,#REF!,8,FALSE)),"",VLOOKUP(B17,#REF!,8,FALSE))</f>
        <v/>
      </c>
      <c r="H17" s="10"/>
      <c r="I17" s="9" t="str">
        <f>IF(ISERROR(VLOOKUP(B17,#REF!,7,FALSE)),"",VLOOKUP(B17,#REF!,7,FALSE))</f>
        <v/>
      </c>
      <c r="J17" s="28"/>
      <c r="K17" s="5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21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1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29"/>
      <c r="K21" s="12"/>
      <c r="L21" s="1"/>
    </row>
    <row r="22" spans="1:12" ht="29.15" customHeight="1" x14ac:dyDescent="0.35">
      <c r="A22" s="21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29"/>
      <c r="K22" s="12"/>
      <c r="L22" s="1"/>
    </row>
    <row r="23" spans="1:12" ht="29.15" customHeight="1" x14ac:dyDescent="0.35">
      <c r="A23" s="21" t="str">
        <f>IF(ISERROR(VLOOKUP(B23,#REF!,9,FALSE)),"",VLOOKUP(B23,#REF!,9,FALSE))</f>
        <v/>
      </c>
      <c r="B23" s="17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29"/>
      <c r="K23" s="12"/>
      <c r="L23" s="1"/>
    </row>
    <row r="24" spans="1:12" ht="29.15" customHeight="1" x14ac:dyDescent="0.35">
      <c r="A24" s="21" t="str">
        <f>IF(ISERROR(VLOOKUP(B24,#REF!,9,FALSE)),"",VLOOKUP(B24,#REF!,9,FALSE))</f>
        <v/>
      </c>
      <c r="B24" s="18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29"/>
      <c r="K24" s="12"/>
      <c r="L24" s="1"/>
    </row>
    <row r="25" spans="1:12" ht="29.15" customHeight="1" x14ac:dyDescent="0.35">
      <c r="A25" s="21" t="str">
        <f>IF(ISERROR(VLOOKUP(B25,#REF!,9,FALSE)),"",VLOOKUP(B25,#REF!,9,FALSE))</f>
        <v/>
      </c>
      <c r="B25" s="17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29"/>
      <c r="K25" s="12"/>
      <c r="L25" s="1"/>
    </row>
    <row r="26" spans="1:12" ht="29.15" customHeight="1" x14ac:dyDescent="0.35">
      <c r="A26" s="21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29"/>
      <c r="K26" s="12"/>
      <c r="L26" s="1"/>
    </row>
    <row r="27" spans="1:12" ht="29.15" customHeight="1" x14ac:dyDescent="0.35">
      <c r="A27" s="21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29"/>
      <c r="K27" s="12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4"/>
      <c r="C28" s="5" t="str">
        <f>IF(ISERROR(VLOOKUP(B28,#REF!,2,FALSE)),"",VLOOKUP(B28,#REF!,2,FALSE))</f>
        <v/>
      </c>
      <c r="D28" s="5" t="str">
        <f>IF(ISERROR(VLOOKUP(B28,#REF!,3,FALSE)),"",VLOOKUP(B28,#REF!,3,FALSE))</f>
        <v/>
      </c>
      <c r="E28" s="6" t="str">
        <f>IF(ISERROR(VLOOKUP(B28,#REF!,6,FALSE)),"",VLOOKUP(B28,#REF!,6,FALSE))</f>
        <v/>
      </c>
      <c r="F28" s="7" t="str">
        <f>IF(ISERROR(VLOOKUP(B28,#REF!,4,FALSE)),"",VLOOKUP(B28,#REF!,4,FALSE))</f>
        <v/>
      </c>
      <c r="G28" s="8" t="str">
        <f>IF(ISERROR(VLOOKUP(B28,#REF!,8,FALSE)),"",VLOOKUP(B28,#REF!,8,FALSE))</f>
        <v/>
      </c>
      <c r="H28" s="5"/>
      <c r="I28" s="9" t="str">
        <f>IF(ISERROR(VLOOKUP(B28,#REF!,7,FALSE)),"",VLOOKUP(B28,#REF!,7,FALSE))</f>
        <v/>
      </c>
      <c r="J28" s="28"/>
      <c r="K28" s="5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4"/>
      <c r="C29" s="5" t="str">
        <f>IF(ISERROR(VLOOKUP(B29,#REF!,2,FALSE)),"",VLOOKUP(B29,#REF!,2,FALSE))</f>
        <v/>
      </c>
      <c r="D29" s="5" t="str">
        <f>IF(ISERROR(VLOOKUP(B29,#REF!,3,FALSE)),"",VLOOKUP(B29,#REF!,3,FALSE))</f>
        <v/>
      </c>
      <c r="E29" s="6" t="str">
        <f>IF(ISERROR(VLOOKUP(B29,#REF!,6,FALSE)),"",VLOOKUP(B29,#REF!,6,FALSE))</f>
        <v/>
      </c>
      <c r="F29" s="7" t="str">
        <f>IF(ISERROR(VLOOKUP(B29,#REF!,4,FALSE)),"",VLOOKUP(B29,#REF!,4,FALSE))</f>
        <v/>
      </c>
      <c r="G29" s="8" t="str">
        <f>IF(ISERROR(VLOOKUP(B29,#REF!,8,FALSE)),"",VLOOKUP(B29,#REF!,8,FALSE))</f>
        <v/>
      </c>
      <c r="H29" s="5"/>
      <c r="I29" s="9" t="str">
        <f>IF(ISERROR(VLOOKUP(B29,#REF!,7,FALSE)),"",VLOOKUP(B29,#REF!,7,FALSE))</f>
        <v/>
      </c>
      <c r="J29" s="28"/>
      <c r="K29" s="5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 t="str">
        <f>IF(ISERROR(VLOOKUP(B30,#REF!,7,FALSE)),"",VLOOKUP(B30,#REF!,7,FALSE))</f>
        <v/>
      </c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 t="str">
        <f>IF(ISERROR(VLOOKUP(B31,#REF!,7,FALSE)),"",VLOOKUP(B31,#REF!,7,FALSE))</f>
        <v/>
      </c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100"/>
  <sheetViews>
    <sheetView zoomScale="84" zoomScaleNormal="84" workbookViewId="0">
      <selection activeCell="F16" sqref="F16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24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60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73</v>
      </c>
      <c r="B8" s="4">
        <v>3603130</v>
      </c>
      <c r="C8" s="5" t="s">
        <v>520</v>
      </c>
      <c r="D8" s="5" t="s">
        <v>519</v>
      </c>
      <c r="E8" s="6">
        <v>1962</v>
      </c>
      <c r="F8" s="7" t="s">
        <v>145</v>
      </c>
      <c r="G8" s="8" t="s">
        <v>60</v>
      </c>
      <c r="H8" s="5">
        <v>5</v>
      </c>
      <c r="I8" s="9">
        <v>0</v>
      </c>
      <c r="J8" s="28">
        <v>13.09</v>
      </c>
      <c r="K8" s="5">
        <v>1</v>
      </c>
      <c r="L8" s="1">
        <v>30</v>
      </c>
    </row>
    <row r="9" spans="1:12" ht="29.15" customHeight="1" x14ac:dyDescent="0.35">
      <c r="A9" s="20">
        <v>140</v>
      </c>
      <c r="B9" s="4">
        <v>3603382</v>
      </c>
      <c r="C9" s="5" t="s">
        <v>428</v>
      </c>
      <c r="D9" s="5" t="s">
        <v>429</v>
      </c>
      <c r="E9" s="6">
        <v>1960</v>
      </c>
      <c r="F9" s="7" t="s">
        <v>74</v>
      </c>
      <c r="G9" s="8" t="s">
        <v>60</v>
      </c>
      <c r="H9" s="5">
        <v>7</v>
      </c>
      <c r="I9" s="9">
        <v>0</v>
      </c>
      <c r="J9" s="28">
        <v>13.15</v>
      </c>
      <c r="K9" s="5">
        <v>2</v>
      </c>
      <c r="L9" s="1">
        <v>29</v>
      </c>
    </row>
    <row r="10" spans="1:12" ht="29.15" customHeight="1" x14ac:dyDescent="0.35">
      <c r="A10" s="20">
        <v>70</v>
      </c>
      <c r="B10" s="4">
        <v>3604259</v>
      </c>
      <c r="C10" s="5" t="s">
        <v>762</v>
      </c>
      <c r="D10" s="5" t="s">
        <v>155</v>
      </c>
      <c r="E10" s="6">
        <v>1957</v>
      </c>
      <c r="F10" s="7" t="s">
        <v>591</v>
      </c>
      <c r="G10" s="8" t="s">
        <v>60</v>
      </c>
      <c r="H10" s="5">
        <v>9</v>
      </c>
      <c r="I10" s="9">
        <v>0</v>
      </c>
      <c r="J10" s="28">
        <v>13.41</v>
      </c>
      <c r="K10" s="5">
        <v>3</v>
      </c>
      <c r="L10" s="1">
        <v>28</v>
      </c>
    </row>
    <row r="11" spans="1:12" ht="29.15" customHeight="1" x14ac:dyDescent="0.35">
      <c r="A11" s="20">
        <v>135</v>
      </c>
      <c r="B11" s="4">
        <v>3603260</v>
      </c>
      <c r="C11" s="5" t="s">
        <v>102</v>
      </c>
      <c r="D11" s="5" t="s">
        <v>104</v>
      </c>
      <c r="E11" s="6">
        <v>1961</v>
      </c>
      <c r="F11" s="7" t="s">
        <v>41</v>
      </c>
      <c r="G11" s="8" t="s">
        <v>60</v>
      </c>
      <c r="H11" s="5">
        <v>11</v>
      </c>
      <c r="I11" s="9">
        <v>0</v>
      </c>
      <c r="J11" s="28">
        <v>14.22</v>
      </c>
      <c r="K11" s="5">
        <v>4</v>
      </c>
      <c r="L11" s="1">
        <v>27</v>
      </c>
    </row>
    <row r="12" spans="1:12" ht="29.15" customHeight="1" x14ac:dyDescent="0.35">
      <c r="A12" s="20">
        <v>288</v>
      </c>
      <c r="B12" s="4">
        <v>3602990</v>
      </c>
      <c r="C12" s="5" t="s">
        <v>255</v>
      </c>
      <c r="D12" s="5" t="s">
        <v>150</v>
      </c>
      <c r="E12" s="6">
        <v>1957</v>
      </c>
      <c r="F12" s="7" t="s">
        <v>85</v>
      </c>
      <c r="G12" s="8" t="s">
        <v>60</v>
      </c>
      <c r="H12" s="5">
        <v>12</v>
      </c>
      <c r="I12" s="9">
        <v>0</v>
      </c>
      <c r="J12" s="28">
        <v>14.36</v>
      </c>
      <c r="K12" s="5">
        <v>5</v>
      </c>
      <c r="L12" s="1">
        <v>26</v>
      </c>
    </row>
    <row r="13" spans="1:12" ht="29.15" customHeight="1" x14ac:dyDescent="0.35">
      <c r="A13" s="20">
        <v>112</v>
      </c>
      <c r="B13" s="4">
        <v>3604000</v>
      </c>
      <c r="C13" s="5" t="s">
        <v>756</v>
      </c>
      <c r="D13" s="5" t="s">
        <v>184</v>
      </c>
      <c r="E13" s="6">
        <v>1962</v>
      </c>
      <c r="F13" s="7" t="s">
        <v>33</v>
      </c>
      <c r="G13" s="8" t="s">
        <v>60</v>
      </c>
      <c r="H13" s="5">
        <v>13</v>
      </c>
      <c r="I13" s="9">
        <v>0</v>
      </c>
      <c r="J13" s="28">
        <v>14.4</v>
      </c>
      <c r="K13" s="5">
        <v>6</v>
      </c>
      <c r="L13" s="1">
        <v>25</v>
      </c>
    </row>
    <row r="14" spans="1:12" ht="29.15" customHeight="1" x14ac:dyDescent="0.35">
      <c r="A14" s="20">
        <v>101</v>
      </c>
      <c r="B14" s="20">
        <v>3602513</v>
      </c>
      <c r="C14" s="5" t="s">
        <v>332</v>
      </c>
      <c r="D14" s="5" t="s">
        <v>82</v>
      </c>
      <c r="E14" s="6">
        <v>1963</v>
      </c>
      <c r="F14" s="7" t="s">
        <v>24</v>
      </c>
      <c r="G14" s="8" t="s">
        <v>60</v>
      </c>
      <c r="H14" s="5">
        <v>14</v>
      </c>
      <c r="I14" s="9">
        <v>0</v>
      </c>
      <c r="J14" s="28">
        <v>14.45</v>
      </c>
      <c r="K14" s="5">
        <v>7</v>
      </c>
      <c r="L14" s="1">
        <v>24</v>
      </c>
    </row>
    <row r="15" spans="1:12" ht="29.15" customHeight="1" x14ac:dyDescent="0.35">
      <c r="A15" s="20">
        <v>4</v>
      </c>
      <c r="B15" s="4">
        <v>3602309</v>
      </c>
      <c r="C15" s="5" t="s">
        <v>489</v>
      </c>
      <c r="D15" s="5" t="s">
        <v>237</v>
      </c>
      <c r="E15" s="6">
        <v>1958</v>
      </c>
      <c r="F15" s="7" t="s">
        <v>27</v>
      </c>
      <c r="G15" s="8" t="s">
        <v>60</v>
      </c>
      <c r="H15" s="5">
        <v>15</v>
      </c>
      <c r="I15" s="9">
        <v>0</v>
      </c>
      <c r="J15" s="28">
        <v>14.46</v>
      </c>
      <c r="K15" s="5">
        <v>8</v>
      </c>
      <c r="L15" s="1">
        <v>23</v>
      </c>
    </row>
    <row r="16" spans="1:12" ht="29.15" customHeight="1" x14ac:dyDescent="0.35">
      <c r="A16" s="20">
        <v>298</v>
      </c>
      <c r="B16" s="4">
        <v>3602876</v>
      </c>
      <c r="C16" s="5" t="s">
        <v>154</v>
      </c>
      <c r="D16" s="5" t="s">
        <v>106</v>
      </c>
      <c r="E16" s="6">
        <v>1957</v>
      </c>
      <c r="F16" s="7" t="s">
        <v>35</v>
      </c>
      <c r="G16" s="8" t="s">
        <v>60</v>
      </c>
      <c r="H16" s="10">
        <v>16</v>
      </c>
      <c r="I16" s="9">
        <v>0</v>
      </c>
      <c r="J16" s="28">
        <v>14.47</v>
      </c>
      <c r="K16" s="5">
        <v>9</v>
      </c>
      <c r="L16" s="1">
        <v>22</v>
      </c>
    </row>
    <row r="17" spans="1:12" ht="29.15" customHeight="1" x14ac:dyDescent="0.35">
      <c r="A17" s="20">
        <v>4</v>
      </c>
      <c r="B17" s="10">
        <v>3602271</v>
      </c>
      <c r="C17" s="5" t="s">
        <v>214</v>
      </c>
      <c r="D17" s="5" t="s">
        <v>215</v>
      </c>
      <c r="E17" s="6">
        <v>1956</v>
      </c>
      <c r="F17" s="7" t="s">
        <v>27</v>
      </c>
      <c r="G17" s="8" t="s">
        <v>60</v>
      </c>
      <c r="H17" s="10">
        <v>17</v>
      </c>
      <c r="I17" s="9">
        <v>0</v>
      </c>
      <c r="J17" s="28">
        <v>15.01</v>
      </c>
      <c r="K17" s="5">
        <v>10</v>
      </c>
      <c r="L17" s="1">
        <v>21</v>
      </c>
    </row>
    <row r="18" spans="1:12" ht="29.15" customHeight="1" x14ac:dyDescent="0.35">
      <c r="A18" s="21">
        <v>4</v>
      </c>
      <c r="B18" s="11">
        <v>3602263</v>
      </c>
      <c r="C18" s="12" t="s">
        <v>418</v>
      </c>
      <c r="D18" s="12" t="s">
        <v>342</v>
      </c>
      <c r="E18" s="13">
        <v>1960</v>
      </c>
      <c r="F18" s="14" t="s">
        <v>27</v>
      </c>
      <c r="G18" s="15" t="s">
        <v>60</v>
      </c>
      <c r="H18" s="11">
        <v>18</v>
      </c>
      <c r="I18" s="16">
        <v>0</v>
      </c>
      <c r="J18" s="29">
        <v>15.07</v>
      </c>
      <c r="K18" s="12">
        <v>11</v>
      </c>
      <c r="L18" s="1">
        <v>20</v>
      </c>
    </row>
    <row r="19" spans="1:12" ht="29.15" customHeight="1" x14ac:dyDescent="0.35">
      <c r="A19" s="21">
        <v>298</v>
      </c>
      <c r="B19" s="11">
        <v>3602875</v>
      </c>
      <c r="C19" s="12" t="s">
        <v>154</v>
      </c>
      <c r="D19" s="12" t="s">
        <v>155</v>
      </c>
      <c r="E19" s="13">
        <v>1953</v>
      </c>
      <c r="F19" s="14" t="s">
        <v>35</v>
      </c>
      <c r="G19" s="15" t="s">
        <v>60</v>
      </c>
      <c r="H19" s="11">
        <v>19</v>
      </c>
      <c r="I19" s="16">
        <v>0</v>
      </c>
      <c r="J19" s="29">
        <v>15.09</v>
      </c>
      <c r="K19" s="12">
        <v>12</v>
      </c>
      <c r="L19" s="1">
        <v>19</v>
      </c>
    </row>
    <row r="20" spans="1:12" ht="29.15" customHeight="1" x14ac:dyDescent="0.35">
      <c r="A20" s="21">
        <v>31</v>
      </c>
      <c r="B20" s="21">
        <v>3603136</v>
      </c>
      <c r="C20" s="12" t="s">
        <v>149</v>
      </c>
      <c r="D20" s="12" t="s">
        <v>150</v>
      </c>
      <c r="E20" s="13">
        <v>1956</v>
      </c>
      <c r="F20" s="14" t="s">
        <v>40</v>
      </c>
      <c r="G20" s="15" t="s">
        <v>60</v>
      </c>
      <c r="H20" s="12">
        <v>20</v>
      </c>
      <c r="I20" s="16">
        <v>0</v>
      </c>
      <c r="J20" s="29">
        <v>15.12</v>
      </c>
      <c r="K20" s="12">
        <v>13</v>
      </c>
      <c r="L20" s="1">
        <v>18</v>
      </c>
    </row>
    <row r="21" spans="1:12" ht="29.15" customHeight="1" x14ac:dyDescent="0.35">
      <c r="A21" s="21">
        <v>4</v>
      </c>
      <c r="B21" s="11">
        <v>3602259</v>
      </c>
      <c r="C21" s="12" t="s">
        <v>197</v>
      </c>
      <c r="D21" s="12" t="s">
        <v>164</v>
      </c>
      <c r="E21" s="13">
        <v>1962</v>
      </c>
      <c r="F21" s="14" t="s">
        <v>27</v>
      </c>
      <c r="G21" s="15" t="s">
        <v>60</v>
      </c>
      <c r="H21" s="11">
        <v>21</v>
      </c>
      <c r="I21" s="16">
        <v>0</v>
      </c>
      <c r="J21" s="29">
        <v>15.16</v>
      </c>
      <c r="K21" s="12">
        <v>14</v>
      </c>
      <c r="L21" s="1">
        <v>17</v>
      </c>
    </row>
    <row r="22" spans="1:12" ht="29.15" customHeight="1" x14ac:dyDescent="0.35">
      <c r="A22" s="21">
        <v>4</v>
      </c>
      <c r="B22" s="11">
        <v>3602260</v>
      </c>
      <c r="C22" s="12" t="s">
        <v>229</v>
      </c>
      <c r="D22" s="12" t="s">
        <v>230</v>
      </c>
      <c r="E22" s="13">
        <v>1956</v>
      </c>
      <c r="F22" s="14" t="s">
        <v>27</v>
      </c>
      <c r="G22" s="15" t="s">
        <v>60</v>
      </c>
      <c r="H22" s="11">
        <v>22</v>
      </c>
      <c r="I22" s="16">
        <v>0</v>
      </c>
      <c r="J22" s="29">
        <v>15.34</v>
      </c>
      <c r="K22" s="12">
        <v>15</v>
      </c>
      <c r="L22" s="1">
        <v>16</v>
      </c>
    </row>
    <row r="23" spans="1:12" ht="29.15" customHeight="1" x14ac:dyDescent="0.35">
      <c r="A23" s="21">
        <v>230</v>
      </c>
      <c r="B23" s="17">
        <v>3603225</v>
      </c>
      <c r="C23" s="12" t="s">
        <v>183</v>
      </c>
      <c r="D23" s="12" t="s">
        <v>184</v>
      </c>
      <c r="E23" s="13">
        <v>1962</v>
      </c>
      <c r="F23" s="14" t="s">
        <v>99</v>
      </c>
      <c r="G23" s="15" t="s">
        <v>60</v>
      </c>
      <c r="H23" s="12">
        <v>23</v>
      </c>
      <c r="I23" s="16">
        <v>0</v>
      </c>
      <c r="J23" s="29">
        <v>15.36</v>
      </c>
      <c r="K23" s="12">
        <v>16</v>
      </c>
      <c r="L23" s="1">
        <v>15</v>
      </c>
    </row>
    <row r="24" spans="1:12" ht="29.15" customHeight="1" x14ac:dyDescent="0.35">
      <c r="A24" s="21">
        <v>137</v>
      </c>
      <c r="B24" s="18">
        <v>3603532</v>
      </c>
      <c r="C24" s="12" t="s">
        <v>504</v>
      </c>
      <c r="D24" s="12" t="s">
        <v>211</v>
      </c>
      <c r="E24" s="13">
        <v>1963</v>
      </c>
      <c r="F24" s="14" t="s">
        <v>76</v>
      </c>
      <c r="G24" s="15" t="s">
        <v>60</v>
      </c>
      <c r="H24" s="12">
        <v>24</v>
      </c>
      <c r="I24" s="16">
        <v>0</v>
      </c>
      <c r="J24" s="29">
        <v>15.51</v>
      </c>
      <c r="K24" s="12">
        <v>17</v>
      </c>
      <c r="L24" s="1">
        <v>14</v>
      </c>
    </row>
    <row r="25" spans="1:12" ht="29.15" customHeight="1" x14ac:dyDescent="0.35">
      <c r="A25" s="21">
        <v>129</v>
      </c>
      <c r="B25" s="17">
        <v>3603850</v>
      </c>
      <c r="C25" s="12" t="s">
        <v>612</v>
      </c>
      <c r="D25" s="12" t="s">
        <v>93</v>
      </c>
      <c r="E25" s="13">
        <v>1960</v>
      </c>
      <c r="F25" s="14" t="s">
        <v>590</v>
      </c>
      <c r="G25" s="15" t="s">
        <v>60</v>
      </c>
      <c r="H25" s="12">
        <v>25</v>
      </c>
      <c r="I25" s="16">
        <v>0</v>
      </c>
      <c r="J25" s="29">
        <v>16.03</v>
      </c>
      <c r="K25" s="12">
        <v>18</v>
      </c>
      <c r="L25" s="1">
        <v>13</v>
      </c>
    </row>
    <row r="26" spans="1:12" ht="29.15" customHeight="1" x14ac:dyDescent="0.35">
      <c r="A26" s="21">
        <v>136</v>
      </c>
      <c r="B26" s="12">
        <v>3603764</v>
      </c>
      <c r="C26" s="12" t="s">
        <v>743</v>
      </c>
      <c r="D26" s="12" t="s">
        <v>305</v>
      </c>
      <c r="E26" s="13">
        <v>1959</v>
      </c>
      <c r="F26" s="14" t="s">
        <v>599</v>
      </c>
      <c r="G26" s="15" t="s">
        <v>60</v>
      </c>
      <c r="H26" s="12">
        <v>26</v>
      </c>
      <c r="I26" s="16">
        <v>0</v>
      </c>
      <c r="J26" s="29">
        <v>16.3</v>
      </c>
      <c r="K26" s="12">
        <v>19</v>
      </c>
      <c r="L26" s="1">
        <v>12</v>
      </c>
    </row>
    <row r="27" spans="1:12" ht="29.15" customHeight="1" x14ac:dyDescent="0.35">
      <c r="A27" s="21">
        <v>140</v>
      </c>
      <c r="B27" s="11">
        <v>3603387</v>
      </c>
      <c r="C27" s="12" t="s">
        <v>461</v>
      </c>
      <c r="D27" s="12" t="s">
        <v>224</v>
      </c>
      <c r="E27" s="13">
        <v>1954</v>
      </c>
      <c r="F27" s="14" t="s">
        <v>74</v>
      </c>
      <c r="G27" s="15" t="s">
        <v>60</v>
      </c>
      <c r="H27" s="12">
        <v>28</v>
      </c>
      <c r="I27" s="16">
        <v>0</v>
      </c>
      <c r="J27" s="29">
        <v>16.43</v>
      </c>
      <c r="K27" s="12">
        <v>20</v>
      </c>
      <c r="L27" s="1">
        <v>11</v>
      </c>
    </row>
    <row r="28" spans="1:12" ht="29.15" customHeight="1" x14ac:dyDescent="0.35">
      <c r="A28" s="20">
        <v>73</v>
      </c>
      <c r="B28" s="4">
        <v>3602632</v>
      </c>
      <c r="C28" s="5" t="s">
        <v>283</v>
      </c>
      <c r="D28" s="5" t="s">
        <v>285</v>
      </c>
      <c r="E28" s="6">
        <v>1959</v>
      </c>
      <c r="F28" s="7" t="s">
        <v>145</v>
      </c>
      <c r="G28" s="8" t="s">
        <v>60</v>
      </c>
      <c r="H28" s="5">
        <v>29</v>
      </c>
      <c r="I28" s="9">
        <v>0</v>
      </c>
      <c r="J28" s="28">
        <v>16.57</v>
      </c>
      <c r="K28" s="5">
        <v>21</v>
      </c>
      <c r="L28" s="1">
        <v>10</v>
      </c>
    </row>
    <row r="29" spans="1:12" ht="29.15" customHeight="1" x14ac:dyDescent="0.35">
      <c r="A29" s="20">
        <v>140</v>
      </c>
      <c r="B29" s="4">
        <v>3603397</v>
      </c>
      <c r="C29" s="5" t="s">
        <v>493</v>
      </c>
      <c r="D29" s="5" t="s">
        <v>257</v>
      </c>
      <c r="E29" s="6">
        <v>1950</v>
      </c>
      <c r="F29" s="7" t="s">
        <v>74</v>
      </c>
      <c r="G29" s="8" t="s">
        <v>60</v>
      </c>
      <c r="H29" s="5">
        <v>30</v>
      </c>
      <c r="I29" s="9">
        <v>0</v>
      </c>
      <c r="J29" s="28">
        <v>17.39</v>
      </c>
      <c r="K29" s="5">
        <v>22</v>
      </c>
      <c r="L29" s="1">
        <v>9</v>
      </c>
    </row>
    <row r="30" spans="1:12" ht="29.15" customHeight="1" x14ac:dyDescent="0.35">
      <c r="A30" s="20">
        <v>70</v>
      </c>
      <c r="B30" s="4">
        <v>3604204</v>
      </c>
      <c r="C30" s="5" t="s">
        <v>660</v>
      </c>
      <c r="D30" s="5" t="s">
        <v>661</v>
      </c>
      <c r="E30" s="6">
        <v>1951</v>
      </c>
      <c r="F30" s="7" t="s">
        <v>591</v>
      </c>
      <c r="G30" s="8" t="s">
        <v>60</v>
      </c>
      <c r="H30" s="5">
        <v>32</v>
      </c>
      <c r="I30" s="9">
        <v>0</v>
      </c>
      <c r="J30" s="28">
        <v>19.27</v>
      </c>
      <c r="K30" s="5">
        <v>23</v>
      </c>
      <c r="L30" s="1">
        <v>8</v>
      </c>
    </row>
    <row r="31" spans="1:12" ht="29.15" customHeight="1" x14ac:dyDescent="0.35">
      <c r="A31" s="20">
        <v>129</v>
      </c>
      <c r="B31" s="20">
        <v>3603909</v>
      </c>
      <c r="C31" s="5" t="s">
        <v>741</v>
      </c>
      <c r="D31" s="5" t="s">
        <v>42</v>
      </c>
      <c r="E31" s="6">
        <v>1959</v>
      </c>
      <c r="F31" s="7" t="s">
        <v>590</v>
      </c>
      <c r="G31" s="8" t="s">
        <v>60</v>
      </c>
      <c r="H31" s="5">
        <v>33</v>
      </c>
      <c r="I31" s="9">
        <v>0</v>
      </c>
      <c r="J31" s="28">
        <v>20.23</v>
      </c>
      <c r="K31" s="5">
        <v>24</v>
      </c>
      <c r="L31" s="1">
        <v>7</v>
      </c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0"/>
  <sheetViews>
    <sheetView tabSelected="1" zoomScale="84" zoomScaleNormal="84" workbookViewId="0">
      <selection activeCell="D12" sqref="D12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A1" s="50"/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56" t="s">
        <v>786</v>
      </c>
      <c r="K1" s="56"/>
      <c r="L1" s="46">
        <f>COUNTA(B8:B100)</f>
        <v>41</v>
      </c>
    </row>
    <row r="2" spans="1:12" ht="30" customHeight="1" x14ac:dyDescent="0.35">
      <c r="A2" s="50"/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47"/>
    </row>
    <row r="3" spans="1:12" ht="19.5" customHeight="1" x14ac:dyDescent="0.35">
      <c r="A3" s="50"/>
      <c r="B3" s="57" t="s">
        <v>6</v>
      </c>
      <c r="C3" s="58"/>
      <c r="D3" s="2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47"/>
    </row>
    <row r="4" spans="1:12" x14ac:dyDescent="0.35">
      <c r="A4" s="50"/>
      <c r="B4" s="80" t="s">
        <v>790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47"/>
    </row>
    <row r="5" spans="1:12" ht="17.25" customHeight="1" x14ac:dyDescent="0.35">
      <c r="A5" s="50"/>
      <c r="B5" s="82"/>
      <c r="C5" s="83"/>
      <c r="D5" s="85"/>
      <c r="E5" s="61"/>
      <c r="F5" s="86"/>
      <c r="G5" s="87"/>
      <c r="H5" s="87"/>
      <c r="I5" s="78"/>
      <c r="J5" s="88"/>
      <c r="K5" s="88"/>
      <c r="L5" s="48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 t="s">
        <v>12</v>
      </c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70</v>
      </c>
      <c r="B8" s="4">
        <v>3604257</v>
      </c>
      <c r="C8" s="5" t="s">
        <v>758</v>
      </c>
      <c r="D8" s="5" t="s">
        <v>298</v>
      </c>
      <c r="E8" s="6">
        <v>2007</v>
      </c>
      <c r="F8" s="7" t="s">
        <v>591</v>
      </c>
      <c r="G8" s="8" t="s">
        <v>36</v>
      </c>
      <c r="H8" s="5"/>
      <c r="I8" s="9">
        <v>0</v>
      </c>
      <c r="J8" s="28">
        <v>2.34</v>
      </c>
      <c r="K8" s="5">
        <v>1</v>
      </c>
      <c r="L8" s="33">
        <v>35</v>
      </c>
    </row>
    <row r="9" spans="1:12" ht="29.15" customHeight="1" x14ac:dyDescent="0.35">
      <c r="A9" s="20">
        <v>112</v>
      </c>
      <c r="B9" s="4">
        <v>3603953</v>
      </c>
      <c r="C9" s="5" t="s">
        <v>614</v>
      </c>
      <c r="D9" s="5" t="s">
        <v>28</v>
      </c>
      <c r="E9" s="6">
        <v>2007</v>
      </c>
      <c r="F9" s="7" t="s">
        <v>33</v>
      </c>
      <c r="G9" s="8" t="s">
        <v>36</v>
      </c>
      <c r="H9" s="5"/>
      <c r="I9" s="9">
        <v>0</v>
      </c>
      <c r="J9" s="28">
        <v>2.35</v>
      </c>
      <c r="K9" s="5">
        <v>2</v>
      </c>
      <c r="L9" s="33">
        <v>34</v>
      </c>
    </row>
    <row r="10" spans="1:12" ht="29.15" customHeight="1" x14ac:dyDescent="0.35">
      <c r="A10" s="20">
        <v>112</v>
      </c>
      <c r="B10" s="4">
        <v>3604011</v>
      </c>
      <c r="C10" s="5" t="s">
        <v>782</v>
      </c>
      <c r="D10" s="5" t="s">
        <v>350</v>
      </c>
      <c r="E10" s="6">
        <v>2007</v>
      </c>
      <c r="F10" s="7" t="s">
        <v>33</v>
      </c>
      <c r="G10" s="8" t="s">
        <v>36</v>
      </c>
      <c r="H10" s="5"/>
      <c r="I10" s="9">
        <v>0</v>
      </c>
      <c r="J10" s="28">
        <v>2.41</v>
      </c>
      <c r="K10" s="5">
        <v>3</v>
      </c>
      <c r="L10" s="33">
        <v>33</v>
      </c>
    </row>
    <row r="11" spans="1:12" ht="29.15" customHeight="1" x14ac:dyDescent="0.35">
      <c r="A11" s="20">
        <v>265</v>
      </c>
      <c r="B11" s="4">
        <v>3603553</v>
      </c>
      <c r="C11" s="5" t="s">
        <v>687</v>
      </c>
      <c r="D11" s="5" t="s">
        <v>688</v>
      </c>
      <c r="E11" s="6">
        <v>2007</v>
      </c>
      <c r="F11" s="7" t="s">
        <v>29</v>
      </c>
      <c r="G11" s="8" t="s">
        <v>36</v>
      </c>
      <c r="H11" s="5"/>
      <c r="I11" s="9">
        <v>0</v>
      </c>
      <c r="J11" s="28">
        <v>2.44</v>
      </c>
      <c r="K11" s="5">
        <v>4</v>
      </c>
      <c r="L11" s="33">
        <v>32</v>
      </c>
    </row>
    <row r="12" spans="1:12" ht="29.15" customHeight="1" x14ac:dyDescent="0.35">
      <c r="A12" s="20">
        <v>135</v>
      </c>
      <c r="B12" s="4">
        <v>3603289</v>
      </c>
      <c r="C12" s="5" t="s">
        <v>395</v>
      </c>
      <c r="D12" s="5" t="s">
        <v>54</v>
      </c>
      <c r="E12" s="6">
        <v>2007</v>
      </c>
      <c r="F12" s="7" t="s">
        <v>41</v>
      </c>
      <c r="G12" s="8" t="s">
        <v>36</v>
      </c>
      <c r="H12" s="5"/>
      <c r="I12" s="9">
        <v>0</v>
      </c>
      <c r="J12" s="28">
        <v>2.46</v>
      </c>
      <c r="K12" s="5">
        <v>5</v>
      </c>
      <c r="L12" s="33">
        <v>31</v>
      </c>
    </row>
    <row r="13" spans="1:12" ht="29.15" customHeight="1" x14ac:dyDescent="0.35">
      <c r="A13" s="20">
        <v>101</v>
      </c>
      <c r="B13" s="4">
        <v>3602473</v>
      </c>
      <c r="C13" s="5" t="s">
        <v>254</v>
      </c>
      <c r="D13" s="5" t="s">
        <v>238</v>
      </c>
      <c r="E13" s="6">
        <v>2008</v>
      </c>
      <c r="F13" s="7" t="s">
        <v>24</v>
      </c>
      <c r="G13" s="8" t="s">
        <v>36</v>
      </c>
      <c r="H13" s="5"/>
      <c r="I13" s="9">
        <v>0</v>
      </c>
      <c r="J13" s="28">
        <v>2.52</v>
      </c>
      <c r="K13" s="5">
        <v>6</v>
      </c>
      <c r="L13" s="33">
        <v>30</v>
      </c>
    </row>
    <row r="14" spans="1:12" ht="29.15" customHeight="1" x14ac:dyDescent="0.35">
      <c r="A14" s="20">
        <v>101</v>
      </c>
      <c r="B14" s="20">
        <v>3602487</v>
      </c>
      <c r="C14" s="5" t="s">
        <v>272</v>
      </c>
      <c r="D14" s="5" t="s">
        <v>37</v>
      </c>
      <c r="E14" s="6">
        <v>2007</v>
      </c>
      <c r="F14" s="7" t="s">
        <v>24</v>
      </c>
      <c r="G14" s="8" t="s">
        <v>36</v>
      </c>
      <c r="H14" s="5"/>
      <c r="I14" s="9">
        <v>0</v>
      </c>
      <c r="J14" s="28">
        <v>2.5299999999999998</v>
      </c>
      <c r="K14" s="5">
        <v>7</v>
      </c>
      <c r="L14" s="33">
        <v>29</v>
      </c>
    </row>
    <row r="15" spans="1:12" ht="29.15" customHeight="1" x14ac:dyDescent="0.35">
      <c r="A15" s="20">
        <v>131</v>
      </c>
      <c r="B15" s="4">
        <v>3603088</v>
      </c>
      <c r="C15" s="5" t="s">
        <v>401</v>
      </c>
      <c r="D15" s="5" t="s">
        <v>151</v>
      </c>
      <c r="E15" s="6">
        <v>2007</v>
      </c>
      <c r="F15" s="7" t="s">
        <v>49</v>
      </c>
      <c r="G15" s="8" t="s">
        <v>36</v>
      </c>
      <c r="H15" s="5"/>
      <c r="I15" s="9">
        <v>0</v>
      </c>
      <c r="J15" s="28">
        <v>2.5299999999999998</v>
      </c>
      <c r="K15" s="5">
        <v>8</v>
      </c>
      <c r="L15" s="33">
        <v>28</v>
      </c>
    </row>
    <row r="16" spans="1:12" ht="29.15" customHeight="1" x14ac:dyDescent="0.35">
      <c r="A16" s="20">
        <v>136</v>
      </c>
      <c r="B16" s="4">
        <v>3603801</v>
      </c>
      <c r="C16" s="5" t="s">
        <v>617</v>
      </c>
      <c r="D16" s="5" t="s">
        <v>141</v>
      </c>
      <c r="E16" s="6">
        <v>2008</v>
      </c>
      <c r="F16" s="7" t="s">
        <v>599</v>
      </c>
      <c r="G16" s="8" t="s">
        <v>36</v>
      </c>
      <c r="H16" s="10"/>
      <c r="I16" s="9">
        <v>0</v>
      </c>
      <c r="J16" s="28">
        <v>2.54</v>
      </c>
      <c r="K16" s="5">
        <v>9</v>
      </c>
      <c r="L16" s="33">
        <v>27</v>
      </c>
    </row>
    <row r="17" spans="1:12" ht="29.15" customHeight="1" x14ac:dyDescent="0.35">
      <c r="A17" s="20">
        <v>288</v>
      </c>
      <c r="B17" s="10">
        <v>3603004</v>
      </c>
      <c r="C17" s="5" t="s">
        <v>496</v>
      </c>
      <c r="D17" s="5" t="s">
        <v>37</v>
      </c>
      <c r="E17" s="6">
        <v>2007</v>
      </c>
      <c r="F17" s="7" t="s">
        <v>85</v>
      </c>
      <c r="G17" s="8" t="s">
        <v>36</v>
      </c>
      <c r="H17" s="10"/>
      <c r="I17" s="9">
        <v>0</v>
      </c>
      <c r="J17" s="28">
        <v>2.58</v>
      </c>
      <c r="K17" s="5">
        <v>10</v>
      </c>
      <c r="L17" s="33">
        <v>26</v>
      </c>
    </row>
    <row r="18" spans="1:12" ht="29.15" customHeight="1" x14ac:dyDescent="0.35">
      <c r="A18" s="21">
        <v>136</v>
      </c>
      <c r="B18" s="11">
        <v>3603767</v>
      </c>
      <c r="C18" s="12" t="s">
        <v>717</v>
      </c>
      <c r="D18" s="12" t="s">
        <v>718</v>
      </c>
      <c r="E18" s="13">
        <v>2007</v>
      </c>
      <c r="F18" s="14" t="s">
        <v>599</v>
      </c>
      <c r="G18" s="15" t="s">
        <v>36</v>
      </c>
      <c r="H18" s="11"/>
      <c r="I18" s="16">
        <v>0</v>
      </c>
      <c r="J18" s="29">
        <v>2.58</v>
      </c>
      <c r="K18" s="5">
        <v>11</v>
      </c>
      <c r="L18" s="33">
        <v>25</v>
      </c>
    </row>
    <row r="19" spans="1:12" ht="29.15" customHeight="1" x14ac:dyDescent="0.35">
      <c r="A19" s="21">
        <v>101</v>
      </c>
      <c r="B19" s="11">
        <v>3602508</v>
      </c>
      <c r="C19" s="12" t="s">
        <v>327</v>
      </c>
      <c r="D19" s="12" t="s">
        <v>328</v>
      </c>
      <c r="E19" s="13">
        <v>2007</v>
      </c>
      <c r="F19" s="14" t="s">
        <v>24</v>
      </c>
      <c r="G19" s="15" t="s">
        <v>36</v>
      </c>
      <c r="H19" s="11"/>
      <c r="I19" s="16">
        <v>0</v>
      </c>
      <c r="J19" s="29">
        <v>3.02</v>
      </c>
      <c r="K19" s="5">
        <v>12</v>
      </c>
      <c r="L19" s="33">
        <v>24</v>
      </c>
    </row>
    <row r="20" spans="1:12" ht="29.15" customHeight="1" x14ac:dyDescent="0.35">
      <c r="A20" s="21">
        <v>101</v>
      </c>
      <c r="B20" s="21">
        <v>3602452</v>
      </c>
      <c r="C20" s="12" t="s">
        <v>499</v>
      </c>
      <c r="D20" s="12" t="s">
        <v>89</v>
      </c>
      <c r="E20" s="13">
        <v>2008</v>
      </c>
      <c r="F20" s="14" t="s">
        <v>24</v>
      </c>
      <c r="G20" s="15" t="s">
        <v>36</v>
      </c>
      <c r="H20" s="12"/>
      <c r="I20" s="16">
        <v>0</v>
      </c>
      <c r="J20" s="29">
        <v>3.03</v>
      </c>
      <c r="K20" s="5">
        <v>13</v>
      </c>
      <c r="L20" s="33">
        <v>23</v>
      </c>
    </row>
    <row r="21" spans="1:12" ht="29.15" customHeight="1" x14ac:dyDescent="0.35">
      <c r="A21" s="21">
        <v>136</v>
      </c>
      <c r="B21" s="11">
        <v>3603812</v>
      </c>
      <c r="C21" s="12" t="s">
        <v>368</v>
      </c>
      <c r="D21" s="12" t="s">
        <v>89</v>
      </c>
      <c r="E21" s="13">
        <v>2008</v>
      </c>
      <c r="F21" s="14" t="s">
        <v>599</v>
      </c>
      <c r="G21" s="15" t="s">
        <v>36</v>
      </c>
      <c r="H21" s="11"/>
      <c r="I21" s="16">
        <v>0</v>
      </c>
      <c r="J21" s="29">
        <v>3.04</v>
      </c>
      <c r="K21" s="5">
        <v>14</v>
      </c>
      <c r="L21" s="33">
        <v>22</v>
      </c>
    </row>
    <row r="22" spans="1:12" ht="29.15" customHeight="1" x14ac:dyDescent="0.35">
      <c r="A22" s="21">
        <v>140</v>
      </c>
      <c r="B22" s="11">
        <v>3603342</v>
      </c>
      <c r="C22" s="12" t="s">
        <v>277</v>
      </c>
      <c r="D22" s="12" t="s">
        <v>279</v>
      </c>
      <c r="E22" s="13">
        <v>2007</v>
      </c>
      <c r="F22" s="14" t="s">
        <v>74</v>
      </c>
      <c r="G22" s="15" t="s">
        <v>36</v>
      </c>
      <c r="H22" s="11"/>
      <c r="I22" s="16">
        <v>0</v>
      </c>
      <c r="J22" s="29">
        <v>3.05</v>
      </c>
      <c r="K22" s="5">
        <v>15</v>
      </c>
      <c r="L22" s="33">
        <v>21</v>
      </c>
    </row>
    <row r="23" spans="1:12" ht="29.15" customHeight="1" x14ac:dyDescent="0.35">
      <c r="A23" s="21">
        <v>346</v>
      </c>
      <c r="B23" s="17">
        <v>3602602</v>
      </c>
      <c r="C23" s="12" t="s">
        <v>271</v>
      </c>
      <c r="D23" s="12" t="s">
        <v>248</v>
      </c>
      <c r="E23" s="13">
        <v>2008</v>
      </c>
      <c r="F23" s="14" t="s">
        <v>47</v>
      </c>
      <c r="G23" s="15" t="s">
        <v>36</v>
      </c>
      <c r="H23" s="12"/>
      <c r="I23" s="16">
        <v>0</v>
      </c>
      <c r="J23" s="29">
        <v>3.05</v>
      </c>
      <c r="K23" s="5">
        <v>16</v>
      </c>
      <c r="L23" s="33">
        <v>20</v>
      </c>
    </row>
    <row r="24" spans="1:12" ht="29.15" customHeight="1" x14ac:dyDescent="0.35">
      <c r="A24" s="21">
        <v>101</v>
      </c>
      <c r="B24" s="18">
        <v>3602534</v>
      </c>
      <c r="C24" s="12" t="s">
        <v>412</v>
      </c>
      <c r="D24" s="12" t="s">
        <v>336</v>
      </c>
      <c r="E24" s="13">
        <v>2008</v>
      </c>
      <c r="F24" s="14" t="s">
        <v>24</v>
      </c>
      <c r="G24" s="15" t="s">
        <v>36</v>
      </c>
      <c r="H24" s="12"/>
      <c r="I24" s="16">
        <v>0</v>
      </c>
      <c r="J24" s="29">
        <v>3.06</v>
      </c>
      <c r="K24" s="5">
        <v>17</v>
      </c>
      <c r="L24" s="33">
        <v>19</v>
      </c>
    </row>
    <row r="25" spans="1:12" ht="29.15" customHeight="1" x14ac:dyDescent="0.35">
      <c r="A25" s="21">
        <v>112</v>
      </c>
      <c r="B25" s="17">
        <v>3604017</v>
      </c>
      <c r="C25" s="12" t="s">
        <v>676</v>
      </c>
      <c r="D25" s="12" t="s">
        <v>677</v>
      </c>
      <c r="E25" s="13">
        <v>2017</v>
      </c>
      <c r="F25" s="14" t="s">
        <v>33</v>
      </c>
      <c r="G25" s="15" t="s">
        <v>65</v>
      </c>
      <c r="H25" s="12"/>
      <c r="I25" s="16">
        <v>0</v>
      </c>
      <c r="J25" s="29">
        <v>3.08</v>
      </c>
      <c r="K25" s="5">
        <v>18</v>
      </c>
      <c r="L25" s="33">
        <v>18</v>
      </c>
    </row>
    <row r="26" spans="1:12" ht="29.15" customHeight="1" x14ac:dyDescent="0.35">
      <c r="A26" s="21">
        <v>112</v>
      </c>
      <c r="B26" s="12">
        <v>3604118</v>
      </c>
      <c r="C26" s="12" t="s">
        <v>747</v>
      </c>
      <c r="D26" s="12" t="s">
        <v>322</v>
      </c>
      <c r="E26" s="13">
        <v>2008</v>
      </c>
      <c r="F26" s="14" t="s">
        <v>33</v>
      </c>
      <c r="G26" s="15" t="s">
        <v>36</v>
      </c>
      <c r="H26" s="12"/>
      <c r="I26" s="16">
        <v>0</v>
      </c>
      <c r="J26" s="29">
        <v>3.09</v>
      </c>
      <c r="K26" s="5">
        <v>19</v>
      </c>
      <c r="L26" s="33">
        <v>17</v>
      </c>
    </row>
    <row r="27" spans="1:12" ht="29.15" customHeight="1" x14ac:dyDescent="0.35">
      <c r="A27" s="21">
        <v>346</v>
      </c>
      <c r="B27" s="11">
        <v>3602597</v>
      </c>
      <c r="C27" s="12" t="s">
        <v>195</v>
      </c>
      <c r="D27" s="12" t="s">
        <v>89</v>
      </c>
      <c r="E27" s="13">
        <v>2008</v>
      </c>
      <c r="F27" s="14" t="s">
        <v>47</v>
      </c>
      <c r="G27" s="15" t="s">
        <v>36</v>
      </c>
      <c r="H27" s="12"/>
      <c r="I27" s="16">
        <v>0</v>
      </c>
      <c r="J27" s="29">
        <v>3.11</v>
      </c>
      <c r="K27" s="5">
        <v>20</v>
      </c>
      <c r="L27" s="33">
        <v>16</v>
      </c>
    </row>
    <row r="28" spans="1:12" ht="29.15" customHeight="1" x14ac:dyDescent="0.35">
      <c r="A28" s="20">
        <v>136</v>
      </c>
      <c r="B28" s="4">
        <v>3603820</v>
      </c>
      <c r="C28" s="5" t="s">
        <v>783</v>
      </c>
      <c r="D28" s="5" t="s">
        <v>73</v>
      </c>
      <c r="E28" s="6">
        <v>2007</v>
      </c>
      <c r="F28" s="7" t="s">
        <v>599</v>
      </c>
      <c r="G28" s="8" t="s">
        <v>36</v>
      </c>
      <c r="H28" s="5"/>
      <c r="I28" s="9">
        <v>0</v>
      </c>
      <c r="J28" s="28">
        <v>3.11</v>
      </c>
      <c r="K28" s="5">
        <v>21</v>
      </c>
      <c r="L28" s="33">
        <v>15</v>
      </c>
    </row>
    <row r="29" spans="1:12" ht="29.15" customHeight="1" x14ac:dyDescent="0.35">
      <c r="A29" s="20">
        <v>137</v>
      </c>
      <c r="B29" s="4">
        <v>3603642</v>
      </c>
      <c r="C29" s="5" t="s">
        <v>593</v>
      </c>
      <c r="D29" s="5" t="s">
        <v>54</v>
      </c>
      <c r="E29" s="6">
        <v>2008</v>
      </c>
      <c r="F29" s="7" t="s">
        <v>76</v>
      </c>
      <c r="G29" s="8" t="s">
        <v>36</v>
      </c>
      <c r="H29" s="5"/>
      <c r="I29" s="9">
        <v>0</v>
      </c>
      <c r="J29" s="28">
        <v>3.12</v>
      </c>
      <c r="K29" s="5">
        <v>22</v>
      </c>
      <c r="L29" s="33">
        <v>14</v>
      </c>
    </row>
    <row r="30" spans="1:12" ht="29.15" customHeight="1" x14ac:dyDescent="0.35">
      <c r="A30" s="20">
        <v>134</v>
      </c>
      <c r="B30" s="4">
        <v>3604138</v>
      </c>
      <c r="C30" s="5" t="s">
        <v>672</v>
      </c>
      <c r="D30" s="5" t="s">
        <v>673</v>
      </c>
      <c r="E30" s="6">
        <v>2008</v>
      </c>
      <c r="F30" s="7" t="s">
        <v>84</v>
      </c>
      <c r="G30" s="8" t="s">
        <v>36</v>
      </c>
      <c r="H30" s="5"/>
      <c r="I30" s="9">
        <v>0</v>
      </c>
      <c r="J30" s="28">
        <v>3.17</v>
      </c>
      <c r="K30" s="5">
        <v>23</v>
      </c>
      <c r="L30" s="33">
        <v>13</v>
      </c>
    </row>
    <row r="31" spans="1:12" ht="29.15" customHeight="1" x14ac:dyDescent="0.35">
      <c r="A31" s="20">
        <v>137</v>
      </c>
      <c r="B31" s="20">
        <v>3603632</v>
      </c>
      <c r="C31" s="5" t="s">
        <v>615</v>
      </c>
      <c r="D31" s="5" t="s">
        <v>616</v>
      </c>
      <c r="E31" s="6">
        <v>2007</v>
      </c>
      <c r="F31" s="7" t="s">
        <v>76</v>
      </c>
      <c r="G31" s="8" t="s">
        <v>36</v>
      </c>
      <c r="H31" s="5"/>
      <c r="I31" s="9">
        <v>0</v>
      </c>
      <c r="J31" s="28">
        <v>3.22</v>
      </c>
      <c r="K31" s="5">
        <v>24</v>
      </c>
      <c r="L31" s="33">
        <v>12</v>
      </c>
    </row>
    <row r="32" spans="1:12" ht="29.15" customHeight="1" x14ac:dyDescent="0.35">
      <c r="A32" s="20">
        <v>136</v>
      </c>
      <c r="B32" s="20">
        <v>3603813</v>
      </c>
      <c r="C32" s="5" t="s">
        <v>369</v>
      </c>
      <c r="D32" s="5" t="s">
        <v>97</v>
      </c>
      <c r="E32" s="6">
        <v>2008</v>
      </c>
      <c r="F32" s="7" t="s">
        <v>599</v>
      </c>
      <c r="G32" s="8" t="s">
        <v>36</v>
      </c>
      <c r="H32" s="5"/>
      <c r="I32" s="9">
        <v>0</v>
      </c>
      <c r="J32" s="28">
        <v>3.29</v>
      </c>
      <c r="K32" s="5">
        <v>25</v>
      </c>
      <c r="L32" s="33">
        <v>11</v>
      </c>
    </row>
    <row r="33" spans="1:12" ht="29.15" customHeight="1" x14ac:dyDescent="0.35">
      <c r="A33" s="20">
        <v>230</v>
      </c>
      <c r="B33" s="20">
        <v>3603255</v>
      </c>
      <c r="C33" s="5" t="s">
        <v>345</v>
      </c>
      <c r="D33" s="5" t="s">
        <v>144</v>
      </c>
      <c r="E33" s="6">
        <v>2007</v>
      </c>
      <c r="F33" s="7" t="s">
        <v>99</v>
      </c>
      <c r="G33" s="8" t="s">
        <v>36</v>
      </c>
      <c r="H33" s="5"/>
      <c r="I33" s="9">
        <v>0</v>
      </c>
      <c r="J33" s="28">
        <v>3.32</v>
      </c>
      <c r="K33" s="5">
        <v>26</v>
      </c>
      <c r="L33" s="33">
        <v>10</v>
      </c>
    </row>
    <row r="34" spans="1:12" ht="29.15" customHeight="1" x14ac:dyDescent="0.35">
      <c r="A34" s="20">
        <v>137</v>
      </c>
      <c r="B34" s="20">
        <v>3603630</v>
      </c>
      <c r="C34" s="5" t="s">
        <v>205</v>
      </c>
      <c r="D34" s="5" t="s">
        <v>73</v>
      </c>
      <c r="E34" s="6">
        <v>2007</v>
      </c>
      <c r="F34" s="7" t="s">
        <v>76</v>
      </c>
      <c r="G34" s="8" t="s">
        <v>36</v>
      </c>
      <c r="H34" s="5"/>
      <c r="I34" s="9">
        <v>0</v>
      </c>
      <c r="J34" s="28">
        <v>3.33</v>
      </c>
      <c r="K34" s="5">
        <v>27</v>
      </c>
      <c r="L34" s="33">
        <v>9</v>
      </c>
    </row>
    <row r="35" spans="1:12" ht="29.15" customHeight="1" x14ac:dyDescent="0.35">
      <c r="A35" s="20">
        <v>288</v>
      </c>
      <c r="B35" s="20">
        <v>3603151</v>
      </c>
      <c r="C35" s="5" t="s">
        <v>338</v>
      </c>
      <c r="D35" s="5" t="s">
        <v>383</v>
      </c>
      <c r="E35" s="6">
        <v>2007</v>
      </c>
      <c r="F35" s="7" t="s">
        <v>85</v>
      </c>
      <c r="G35" s="8" t="s">
        <v>36</v>
      </c>
      <c r="H35" s="5"/>
      <c r="I35" s="9">
        <v>0</v>
      </c>
      <c r="J35" s="28">
        <v>3.34</v>
      </c>
      <c r="K35" s="5">
        <v>28</v>
      </c>
      <c r="L35" s="33">
        <v>8</v>
      </c>
    </row>
    <row r="36" spans="1:12" ht="29.15" customHeight="1" x14ac:dyDescent="0.35">
      <c r="A36" s="20">
        <v>112</v>
      </c>
      <c r="B36" s="20">
        <v>3604113</v>
      </c>
      <c r="C36" s="5" t="s">
        <v>665</v>
      </c>
      <c r="D36" s="5" t="s">
        <v>216</v>
      </c>
      <c r="E36" s="6">
        <v>2008</v>
      </c>
      <c r="F36" s="7" t="s">
        <v>33</v>
      </c>
      <c r="G36" s="8" t="s">
        <v>36</v>
      </c>
      <c r="H36" s="5"/>
      <c r="I36" s="9">
        <v>0</v>
      </c>
      <c r="J36" s="28">
        <v>3.35</v>
      </c>
      <c r="K36" s="5">
        <v>29</v>
      </c>
      <c r="L36" s="33">
        <v>7</v>
      </c>
    </row>
    <row r="37" spans="1:12" ht="29.15" customHeight="1" x14ac:dyDescent="0.35">
      <c r="A37" s="20">
        <v>134</v>
      </c>
      <c r="B37" s="20">
        <v>3602770</v>
      </c>
      <c r="C37" s="5" t="s">
        <v>502</v>
      </c>
      <c r="D37" s="5" t="s">
        <v>165</v>
      </c>
      <c r="E37" s="6">
        <v>2008</v>
      </c>
      <c r="F37" s="7" t="s">
        <v>84</v>
      </c>
      <c r="G37" s="8" t="s">
        <v>36</v>
      </c>
      <c r="H37" s="5"/>
      <c r="I37" s="9">
        <v>0</v>
      </c>
      <c r="J37" s="28">
        <v>3.36</v>
      </c>
      <c r="K37" s="5">
        <v>30</v>
      </c>
      <c r="L37" s="33">
        <v>6</v>
      </c>
    </row>
    <row r="38" spans="1:12" ht="29.15" customHeight="1" x14ac:dyDescent="0.35">
      <c r="A38" s="21">
        <v>137</v>
      </c>
      <c r="B38" s="12">
        <v>3603639</v>
      </c>
      <c r="C38" s="12" t="s">
        <v>600</v>
      </c>
      <c r="D38" s="12" t="s">
        <v>350</v>
      </c>
      <c r="E38" s="13">
        <v>2007</v>
      </c>
      <c r="F38" s="14" t="s">
        <v>76</v>
      </c>
      <c r="G38" s="15" t="s">
        <v>36</v>
      </c>
      <c r="H38" s="12"/>
      <c r="I38" s="16">
        <v>0</v>
      </c>
      <c r="J38" s="29">
        <v>3.37</v>
      </c>
      <c r="K38" s="5">
        <v>31</v>
      </c>
      <c r="L38" s="33">
        <v>5</v>
      </c>
    </row>
    <row r="39" spans="1:12" ht="29.15" customHeight="1" x14ac:dyDescent="0.35">
      <c r="A39" s="21">
        <v>101</v>
      </c>
      <c r="B39" s="21">
        <v>3602497</v>
      </c>
      <c r="C39" s="12" t="s">
        <v>289</v>
      </c>
      <c r="D39" s="12" t="s">
        <v>290</v>
      </c>
      <c r="E39" s="13">
        <v>2008</v>
      </c>
      <c r="F39" s="14" t="s">
        <v>24</v>
      </c>
      <c r="G39" s="15" t="s">
        <v>36</v>
      </c>
      <c r="H39" s="12"/>
      <c r="I39" s="16">
        <v>0</v>
      </c>
      <c r="J39" s="29">
        <v>3.39</v>
      </c>
      <c r="K39" s="5">
        <v>32</v>
      </c>
      <c r="L39" s="33">
        <v>5</v>
      </c>
    </row>
    <row r="40" spans="1:12" ht="29.15" customHeight="1" x14ac:dyDescent="0.35">
      <c r="A40" s="21">
        <v>101</v>
      </c>
      <c r="B40" s="21">
        <v>3602501</v>
      </c>
      <c r="C40" s="12" t="s">
        <v>294</v>
      </c>
      <c r="D40" s="12" t="s">
        <v>142</v>
      </c>
      <c r="E40" s="13">
        <v>2008</v>
      </c>
      <c r="F40" s="14" t="s">
        <v>24</v>
      </c>
      <c r="G40" s="15" t="s">
        <v>36</v>
      </c>
      <c r="H40" s="12"/>
      <c r="I40" s="16">
        <v>0</v>
      </c>
      <c r="J40" s="29">
        <v>3.39</v>
      </c>
      <c r="K40" s="5">
        <v>33</v>
      </c>
      <c r="L40" s="33">
        <v>5</v>
      </c>
    </row>
    <row r="41" spans="1:12" ht="29.15" customHeight="1" x14ac:dyDescent="0.35">
      <c r="A41" s="21">
        <v>134</v>
      </c>
      <c r="B41" s="21">
        <v>3602777</v>
      </c>
      <c r="C41" s="12" t="s">
        <v>437</v>
      </c>
      <c r="D41" s="12" t="s">
        <v>126</v>
      </c>
      <c r="E41" s="13">
        <v>2008</v>
      </c>
      <c r="F41" s="14" t="s">
        <v>84</v>
      </c>
      <c r="G41" s="15" t="s">
        <v>36</v>
      </c>
      <c r="H41" s="12"/>
      <c r="I41" s="16">
        <v>0</v>
      </c>
      <c r="J41" s="29">
        <v>3.4</v>
      </c>
      <c r="K41" s="5">
        <v>34</v>
      </c>
      <c r="L41" s="33">
        <v>5</v>
      </c>
    </row>
    <row r="42" spans="1:12" ht="29.15" customHeight="1" x14ac:dyDescent="0.35">
      <c r="A42" s="21">
        <v>101</v>
      </c>
      <c r="B42" s="21">
        <v>3602517</v>
      </c>
      <c r="C42" s="12" t="s">
        <v>337</v>
      </c>
      <c r="D42" s="12" t="s">
        <v>336</v>
      </c>
      <c r="E42" s="13">
        <v>2008</v>
      </c>
      <c r="F42" s="14" t="s">
        <v>24</v>
      </c>
      <c r="G42" s="15" t="s">
        <v>36</v>
      </c>
      <c r="H42" s="12"/>
      <c r="I42" s="16">
        <v>0</v>
      </c>
      <c r="J42" s="29">
        <v>3.43</v>
      </c>
      <c r="K42" s="5">
        <v>35</v>
      </c>
      <c r="L42" s="33">
        <v>5</v>
      </c>
    </row>
    <row r="43" spans="1:12" ht="29.15" customHeight="1" x14ac:dyDescent="0.35">
      <c r="A43" s="21">
        <v>101</v>
      </c>
      <c r="B43" s="21">
        <v>3602480</v>
      </c>
      <c r="C43" s="12" t="s">
        <v>261</v>
      </c>
      <c r="D43" s="12" t="s">
        <v>262</v>
      </c>
      <c r="E43" s="13">
        <v>2008</v>
      </c>
      <c r="F43" s="14" t="s">
        <v>24</v>
      </c>
      <c r="G43" s="15" t="s">
        <v>36</v>
      </c>
      <c r="H43" s="12"/>
      <c r="I43" s="16">
        <v>0</v>
      </c>
      <c r="J43" s="29">
        <v>3.51</v>
      </c>
      <c r="K43" s="5">
        <v>36</v>
      </c>
      <c r="L43" s="33">
        <v>5</v>
      </c>
    </row>
    <row r="44" spans="1:12" ht="29.15" customHeight="1" x14ac:dyDescent="0.35">
      <c r="A44" s="21">
        <v>134</v>
      </c>
      <c r="B44" s="12">
        <v>3604150</v>
      </c>
      <c r="C44" s="12" t="s">
        <v>772</v>
      </c>
      <c r="D44" s="12" t="s">
        <v>61</v>
      </c>
      <c r="E44" s="13">
        <v>2008</v>
      </c>
      <c r="F44" s="14" t="s">
        <v>84</v>
      </c>
      <c r="G44" s="15" t="s">
        <v>36</v>
      </c>
      <c r="H44" s="12"/>
      <c r="I44" s="16">
        <v>0</v>
      </c>
      <c r="J44" s="29">
        <v>3.53</v>
      </c>
      <c r="K44" s="5">
        <v>37</v>
      </c>
      <c r="L44" s="33">
        <v>5</v>
      </c>
    </row>
    <row r="45" spans="1:12" ht="29.15" customHeight="1" x14ac:dyDescent="0.35">
      <c r="A45" s="21">
        <v>135</v>
      </c>
      <c r="B45" s="12">
        <v>3603706</v>
      </c>
      <c r="C45" s="12" t="s">
        <v>416</v>
      </c>
      <c r="D45" s="12" t="s">
        <v>37</v>
      </c>
      <c r="E45" s="13">
        <v>2008</v>
      </c>
      <c r="F45" s="14" t="s">
        <v>41</v>
      </c>
      <c r="G45" s="15" t="s">
        <v>36</v>
      </c>
      <c r="H45" s="12"/>
      <c r="I45" s="16">
        <v>0</v>
      </c>
      <c r="J45" s="29">
        <v>4</v>
      </c>
      <c r="K45" s="5">
        <v>38</v>
      </c>
      <c r="L45" s="33">
        <v>5</v>
      </c>
    </row>
    <row r="46" spans="1:12" ht="29.15" customHeight="1" x14ac:dyDescent="0.35">
      <c r="A46" s="21">
        <v>101</v>
      </c>
      <c r="B46" s="12">
        <v>3602525</v>
      </c>
      <c r="C46" s="12" t="s">
        <v>367</v>
      </c>
      <c r="D46" s="12" t="s">
        <v>50</v>
      </c>
      <c r="E46" s="13">
        <v>2008</v>
      </c>
      <c r="F46" s="14" t="s">
        <v>24</v>
      </c>
      <c r="G46" s="15" t="s">
        <v>36</v>
      </c>
      <c r="H46" s="12"/>
      <c r="I46" s="16">
        <v>0</v>
      </c>
      <c r="J46" s="29">
        <v>4.1500000000000004</v>
      </c>
      <c r="K46" s="5">
        <v>39</v>
      </c>
      <c r="L46" s="33">
        <v>5</v>
      </c>
    </row>
    <row r="47" spans="1:12" ht="29.15" customHeight="1" x14ac:dyDescent="0.35">
      <c r="A47" s="21">
        <v>101</v>
      </c>
      <c r="B47" s="12">
        <v>3602549</v>
      </c>
      <c r="C47" s="12" t="s">
        <v>464</v>
      </c>
      <c r="D47" s="12" t="s">
        <v>103</v>
      </c>
      <c r="E47" s="13">
        <v>2008</v>
      </c>
      <c r="F47" s="14" t="s">
        <v>24</v>
      </c>
      <c r="G47" s="15" t="s">
        <v>36</v>
      </c>
      <c r="H47" s="12"/>
      <c r="I47" s="16">
        <v>0</v>
      </c>
      <c r="J47" s="29">
        <v>4.2</v>
      </c>
      <c r="K47" s="5">
        <v>40</v>
      </c>
      <c r="L47" s="33">
        <v>5</v>
      </c>
    </row>
    <row r="48" spans="1:12" ht="29.15" customHeight="1" x14ac:dyDescent="0.35">
      <c r="A48" s="20">
        <v>4</v>
      </c>
      <c r="B48" s="5">
        <v>3602274</v>
      </c>
      <c r="C48" s="5" t="s">
        <v>234</v>
      </c>
      <c r="D48" s="5" t="s">
        <v>235</v>
      </c>
      <c r="E48" s="6">
        <v>2007</v>
      </c>
      <c r="F48" s="7" t="s">
        <v>27</v>
      </c>
      <c r="G48" s="8" t="s">
        <v>36</v>
      </c>
      <c r="H48" s="5"/>
      <c r="I48" s="9">
        <v>0</v>
      </c>
      <c r="J48" s="28">
        <v>4.22</v>
      </c>
      <c r="K48" s="5">
        <v>41</v>
      </c>
      <c r="L48" s="33">
        <v>5</v>
      </c>
    </row>
    <row r="49" spans="1:12" ht="29.15" customHeight="1" x14ac:dyDescent="0.35">
      <c r="A49" s="20" t="s">
        <v>534</v>
      </c>
      <c r="B49" s="5"/>
      <c r="C49" s="5" t="s">
        <v>307</v>
      </c>
      <c r="D49" s="5" t="s">
        <v>447</v>
      </c>
      <c r="E49" s="6">
        <v>2007</v>
      </c>
      <c r="F49" s="7" t="s">
        <v>40</v>
      </c>
      <c r="G49" s="8" t="s">
        <v>36</v>
      </c>
      <c r="H49" s="5"/>
      <c r="I49" s="9" t="s">
        <v>534</v>
      </c>
      <c r="J49" s="28">
        <v>4.2300000000000004</v>
      </c>
      <c r="K49" s="5">
        <v>42</v>
      </c>
      <c r="L49" s="33">
        <v>5</v>
      </c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30"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</mergeCells>
  <conditionalFormatting sqref="B8:B100">
    <cfRule type="duplicateValues" dxfId="40" priority="2"/>
  </conditionalFormatting>
  <conditionalFormatting sqref="B8:B48">
    <cfRule type="duplicateValues" dxfId="3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00"/>
  <sheetViews>
    <sheetView topLeftCell="A37" zoomScale="84" zoomScaleNormal="84" workbookViewId="0">
      <selection activeCell="D14" sqref="D14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41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802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112</v>
      </c>
      <c r="B8" s="4">
        <v>3603959</v>
      </c>
      <c r="C8" s="5" t="s">
        <v>721</v>
      </c>
      <c r="D8" s="5" t="s">
        <v>151</v>
      </c>
      <c r="E8" s="6">
        <v>2002</v>
      </c>
      <c r="F8" s="7" t="s">
        <v>33</v>
      </c>
      <c r="G8" s="8" t="s">
        <v>19</v>
      </c>
      <c r="H8" s="5"/>
      <c r="I8" s="9">
        <v>0</v>
      </c>
      <c r="J8" s="28">
        <v>3.43</v>
      </c>
      <c r="K8" s="5">
        <v>1</v>
      </c>
      <c r="L8" s="33">
        <v>30</v>
      </c>
    </row>
    <row r="9" spans="1:12" ht="29.15" customHeight="1" x14ac:dyDescent="0.35">
      <c r="A9" s="20">
        <v>131</v>
      </c>
      <c r="B9" s="4">
        <v>3603047</v>
      </c>
      <c r="C9" s="5" t="s">
        <v>242</v>
      </c>
      <c r="D9" s="5" t="s">
        <v>204</v>
      </c>
      <c r="E9" s="6">
        <v>1994</v>
      </c>
      <c r="F9" s="7" t="s">
        <v>49</v>
      </c>
      <c r="G9" s="8" t="s">
        <v>21</v>
      </c>
      <c r="H9" s="5"/>
      <c r="I9" s="9">
        <v>0</v>
      </c>
      <c r="J9" s="28">
        <v>4.07</v>
      </c>
      <c r="K9" s="5">
        <v>2</v>
      </c>
      <c r="L9" s="33">
        <v>29</v>
      </c>
    </row>
    <row r="10" spans="1:12" ht="29.15" customHeight="1" x14ac:dyDescent="0.35">
      <c r="A10" s="20">
        <v>135</v>
      </c>
      <c r="B10" s="4">
        <v>3603282</v>
      </c>
      <c r="C10" s="5" t="s">
        <v>324</v>
      </c>
      <c r="D10" s="5" t="s">
        <v>325</v>
      </c>
      <c r="E10" s="6">
        <v>1999</v>
      </c>
      <c r="F10" s="7" t="s">
        <v>41</v>
      </c>
      <c r="G10" s="8" t="s">
        <v>20</v>
      </c>
      <c r="H10" s="5"/>
      <c r="I10" s="9">
        <v>0</v>
      </c>
      <c r="J10" s="28">
        <v>4.07</v>
      </c>
      <c r="K10" s="5">
        <v>3</v>
      </c>
      <c r="L10" s="33">
        <v>28</v>
      </c>
    </row>
    <row r="11" spans="1:12" ht="29.15" customHeight="1" x14ac:dyDescent="0.35">
      <c r="A11" s="20">
        <v>134</v>
      </c>
      <c r="B11" s="4">
        <v>3602769</v>
      </c>
      <c r="C11" s="5" t="s">
        <v>115</v>
      </c>
      <c r="D11" s="5" t="s">
        <v>116</v>
      </c>
      <c r="E11" s="6">
        <v>2002</v>
      </c>
      <c r="F11" s="7" t="s">
        <v>84</v>
      </c>
      <c r="G11" s="8" t="s">
        <v>19</v>
      </c>
      <c r="H11" s="5"/>
      <c r="I11" s="9">
        <v>0</v>
      </c>
      <c r="J11" s="28">
        <v>4.07</v>
      </c>
      <c r="K11" s="5">
        <v>4</v>
      </c>
      <c r="L11" s="33">
        <v>27</v>
      </c>
    </row>
    <row r="12" spans="1:12" ht="29.15" customHeight="1" x14ac:dyDescent="0.35">
      <c r="A12" s="20">
        <v>137</v>
      </c>
      <c r="B12" s="4">
        <v>3604063</v>
      </c>
      <c r="C12" s="5" t="s">
        <v>246</v>
      </c>
      <c r="D12" s="5" t="s">
        <v>247</v>
      </c>
      <c r="E12" s="6">
        <v>2001</v>
      </c>
      <c r="F12" s="7" t="s">
        <v>76</v>
      </c>
      <c r="G12" s="8" t="s">
        <v>19</v>
      </c>
      <c r="H12" s="5"/>
      <c r="I12" s="9">
        <v>0</v>
      </c>
      <c r="J12" s="28">
        <v>4.07</v>
      </c>
      <c r="K12" s="5">
        <v>5</v>
      </c>
      <c r="L12" s="33">
        <v>26</v>
      </c>
    </row>
    <row r="13" spans="1:12" ht="29.15" customHeight="1" x14ac:dyDescent="0.35">
      <c r="A13" s="20">
        <v>112</v>
      </c>
      <c r="B13" s="4">
        <v>3603997</v>
      </c>
      <c r="C13" s="5" t="s">
        <v>419</v>
      </c>
      <c r="D13" s="5" t="s">
        <v>752</v>
      </c>
      <c r="E13" s="6">
        <v>2002</v>
      </c>
      <c r="F13" s="7" t="s">
        <v>33</v>
      </c>
      <c r="G13" s="8" t="s">
        <v>19</v>
      </c>
      <c r="H13" s="5"/>
      <c r="I13" s="9">
        <v>0</v>
      </c>
      <c r="J13" s="28">
        <v>4.09</v>
      </c>
      <c r="K13" s="5">
        <v>6</v>
      </c>
      <c r="L13" s="33">
        <v>25</v>
      </c>
    </row>
    <row r="14" spans="1:12" ht="29.15" customHeight="1" x14ac:dyDescent="0.35">
      <c r="A14" s="20">
        <v>112</v>
      </c>
      <c r="B14" s="20">
        <v>3603967</v>
      </c>
      <c r="C14" s="5" t="s">
        <v>620</v>
      </c>
      <c r="D14" s="5" t="s">
        <v>621</v>
      </c>
      <c r="E14" s="6">
        <v>2001</v>
      </c>
      <c r="F14" s="7" t="s">
        <v>33</v>
      </c>
      <c r="G14" s="8" t="s">
        <v>19</v>
      </c>
      <c r="H14" s="5"/>
      <c r="I14" s="9">
        <v>0</v>
      </c>
      <c r="J14" s="28">
        <v>4.1900000000000004</v>
      </c>
      <c r="K14" s="5">
        <v>7</v>
      </c>
      <c r="L14" s="33">
        <v>24</v>
      </c>
    </row>
    <row r="15" spans="1:12" ht="29.15" customHeight="1" x14ac:dyDescent="0.35">
      <c r="A15" s="20">
        <v>112</v>
      </c>
      <c r="B15" s="4">
        <v>3604020</v>
      </c>
      <c r="C15" s="5" t="s">
        <v>653</v>
      </c>
      <c r="D15" s="5" t="s">
        <v>83</v>
      </c>
      <c r="E15" s="6">
        <v>2000</v>
      </c>
      <c r="F15" s="7" t="s">
        <v>33</v>
      </c>
      <c r="G15" s="8" t="s">
        <v>20</v>
      </c>
      <c r="H15" s="5"/>
      <c r="I15" s="9">
        <v>0</v>
      </c>
      <c r="J15" s="28">
        <v>4.21</v>
      </c>
      <c r="K15" s="5">
        <v>8</v>
      </c>
      <c r="L15" s="33">
        <v>23</v>
      </c>
    </row>
    <row r="16" spans="1:12" ht="29.15" customHeight="1" x14ac:dyDescent="0.35">
      <c r="A16" s="20">
        <v>131</v>
      </c>
      <c r="B16" s="4">
        <v>3603099</v>
      </c>
      <c r="C16" s="5" t="s">
        <v>434</v>
      </c>
      <c r="D16" s="5" t="s">
        <v>163</v>
      </c>
      <c r="E16" s="6">
        <v>2002</v>
      </c>
      <c r="F16" s="7" t="s">
        <v>49</v>
      </c>
      <c r="G16" s="8" t="s">
        <v>19</v>
      </c>
      <c r="H16" s="10"/>
      <c r="I16" s="9">
        <v>0</v>
      </c>
      <c r="J16" s="28">
        <v>4.2300000000000004</v>
      </c>
      <c r="K16" s="5">
        <v>9</v>
      </c>
      <c r="L16" s="33">
        <v>22</v>
      </c>
    </row>
    <row r="17" spans="1:12" ht="29.15" customHeight="1" x14ac:dyDescent="0.35">
      <c r="A17" s="20">
        <v>112</v>
      </c>
      <c r="B17" s="10">
        <v>3603982</v>
      </c>
      <c r="C17" s="5" t="s">
        <v>360</v>
      </c>
      <c r="D17" s="5" t="s">
        <v>727</v>
      </c>
      <c r="E17" s="6">
        <v>2002</v>
      </c>
      <c r="F17" s="7" t="s">
        <v>33</v>
      </c>
      <c r="G17" s="8" t="s">
        <v>19</v>
      </c>
      <c r="H17" s="10"/>
      <c r="I17" s="9">
        <v>0</v>
      </c>
      <c r="J17" s="28">
        <v>4.25</v>
      </c>
      <c r="K17" s="5">
        <v>10</v>
      </c>
      <c r="L17" s="33">
        <v>21</v>
      </c>
    </row>
    <row r="18" spans="1:12" ht="29.15" customHeight="1" x14ac:dyDescent="0.35">
      <c r="A18" s="21">
        <v>137</v>
      </c>
      <c r="B18" s="11">
        <v>3603510</v>
      </c>
      <c r="C18" s="12" t="s">
        <v>110</v>
      </c>
      <c r="D18" s="12" t="s">
        <v>111</v>
      </c>
      <c r="E18" s="13">
        <v>2002</v>
      </c>
      <c r="F18" s="14" t="s">
        <v>76</v>
      </c>
      <c r="G18" s="15" t="s">
        <v>19</v>
      </c>
      <c r="H18" s="11"/>
      <c r="I18" s="16">
        <v>0</v>
      </c>
      <c r="J18" s="29">
        <v>4.28</v>
      </c>
      <c r="K18" s="5">
        <v>11</v>
      </c>
      <c r="L18" s="33">
        <v>20</v>
      </c>
    </row>
    <row r="19" spans="1:12" ht="29.15" customHeight="1" x14ac:dyDescent="0.35">
      <c r="A19" s="21">
        <v>134</v>
      </c>
      <c r="B19" s="11">
        <v>3603684</v>
      </c>
      <c r="C19" s="12" t="s">
        <v>662</v>
      </c>
      <c r="D19" s="12" t="s">
        <v>61</v>
      </c>
      <c r="E19" s="13">
        <v>2001</v>
      </c>
      <c r="F19" s="14" t="s">
        <v>84</v>
      </c>
      <c r="G19" s="15" t="s">
        <v>19</v>
      </c>
      <c r="H19" s="11"/>
      <c r="I19" s="16">
        <v>0</v>
      </c>
      <c r="J19" s="29">
        <v>4.3600000000000003</v>
      </c>
      <c r="K19" s="5">
        <v>12</v>
      </c>
      <c r="L19" s="33">
        <v>19</v>
      </c>
    </row>
    <row r="20" spans="1:12" ht="29.15" customHeight="1" x14ac:dyDescent="0.35">
      <c r="A20" s="21">
        <v>112</v>
      </c>
      <c r="B20" s="21">
        <v>3603932</v>
      </c>
      <c r="C20" s="12" t="s">
        <v>683</v>
      </c>
      <c r="D20" s="12" t="s">
        <v>684</v>
      </c>
      <c r="E20" s="13">
        <v>1971</v>
      </c>
      <c r="F20" s="14" t="s">
        <v>33</v>
      </c>
      <c r="G20" s="15" t="s">
        <v>34</v>
      </c>
      <c r="H20" s="12"/>
      <c r="I20" s="16">
        <v>0</v>
      </c>
      <c r="J20" s="29">
        <v>4.3600000000000003</v>
      </c>
      <c r="K20" s="5">
        <v>13</v>
      </c>
      <c r="L20" s="33">
        <v>18</v>
      </c>
    </row>
    <row r="21" spans="1:12" ht="29.15" customHeight="1" x14ac:dyDescent="0.35">
      <c r="A21" s="21">
        <v>112</v>
      </c>
      <c r="B21" s="11">
        <v>3603957</v>
      </c>
      <c r="C21" s="12" t="s">
        <v>605</v>
      </c>
      <c r="D21" s="12" t="s">
        <v>37</v>
      </c>
      <c r="E21" s="13">
        <v>2000</v>
      </c>
      <c r="F21" s="14" t="s">
        <v>33</v>
      </c>
      <c r="G21" s="15" t="s">
        <v>20</v>
      </c>
      <c r="H21" s="11"/>
      <c r="I21" s="16">
        <v>0</v>
      </c>
      <c r="J21" s="29">
        <v>4.37</v>
      </c>
      <c r="K21" s="5">
        <v>14</v>
      </c>
      <c r="L21" s="33">
        <v>17</v>
      </c>
    </row>
    <row r="22" spans="1:12" ht="29.15" customHeight="1" x14ac:dyDescent="0.35">
      <c r="A22" s="21">
        <v>70</v>
      </c>
      <c r="B22" s="11">
        <v>3604214</v>
      </c>
      <c r="C22" s="12" t="s">
        <v>243</v>
      </c>
      <c r="D22" s="12" t="s">
        <v>136</v>
      </c>
      <c r="E22" s="13">
        <v>2000</v>
      </c>
      <c r="F22" s="14" t="s">
        <v>591</v>
      </c>
      <c r="G22" s="15" t="s">
        <v>20</v>
      </c>
      <c r="H22" s="11"/>
      <c r="I22" s="16">
        <v>0</v>
      </c>
      <c r="J22" s="29">
        <v>4.37</v>
      </c>
      <c r="K22" s="5">
        <v>15</v>
      </c>
      <c r="L22" s="33">
        <v>16</v>
      </c>
    </row>
    <row r="23" spans="1:12" ht="29.15" customHeight="1" x14ac:dyDescent="0.35">
      <c r="A23" s="21">
        <v>112</v>
      </c>
      <c r="B23" s="17">
        <v>3604103</v>
      </c>
      <c r="C23" s="12" t="s">
        <v>766</v>
      </c>
      <c r="D23" s="12" t="s">
        <v>126</v>
      </c>
      <c r="E23" s="13">
        <v>2001</v>
      </c>
      <c r="F23" s="14" t="s">
        <v>33</v>
      </c>
      <c r="G23" s="15" t="s">
        <v>19</v>
      </c>
      <c r="H23" s="12"/>
      <c r="I23" s="16">
        <v>0</v>
      </c>
      <c r="J23" s="29">
        <v>4.38</v>
      </c>
      <c r="K23" s="5">
        <v>16</v>
      </c>
      <c r="L23" s="33">
        <v>15</v>
      </c>
    </row>
    <row r="24" spans="1:12" ht="29.15" customHeight="1" x14ac:dyDescent="0.35">
      <c r="A24" s="21">
        <v>101</v>
      </c>
      <c r="B24" s="18">
        <v>3602518</v>
      </c>
      <c r="C24" s="12" t="s">
        <v>340</v>
      </c>
      <c r="D24" s="12" t="s">
        <v>62</v>
      </c>
      <c r="E24" s="13">
        <v>2000</v>
      </c>
      <c r="F24" s="14" t="s">
        <v>24</v>
      </c>
      <c r="G24" s="15" t="s">
        <v>20</v>
      </c>
      <c r="H24" s="12"/>
      <c r="I24" s="16">
        <v>0</v>
      </c>
      <c r="J24" s="29">
        <v>4.5</v>
      </c>
      <c r="K24" s="5">
        <v>17</v>
      </c>
      <c r="L24" s="33">
        <v>14</v>
      </c>
    </row>
    <row r="25" spans="1:12" ht="29.15" customHeight="1" x14ac:dyDescent="0.35">
      <c r="A25" s="21">
        <v>137</v>
      </c>
      <c r="B25" s="17">
        <v>3603511</v>
      </c>
      <c r="C25" s="12" t="s">
        <v>137</v>
      </c>
      <c r="D25" s="12" t="s">
        <v>116</v>
      </c>
      <c r="E25" s="13">
        <v>2000</v>
      </c>
      <c r="F25" s="14" t="s">
        <v>76</v>
      </c>
      <c r="G25" s="15" t="s">
        <v>20</v>
      </c>
      <c r="H25" s="12"/>
      <c r="I25" s="16">
        <v>0</v>
      </c>
      <c r="J25" s="29">
        <v>4.53</v>
      </c>
      <c r="K25" s="5">
        <v>18</v>
      </c>
      <c r="L25" s="33">
        <v>13</v>
      </c>
    </row>
    <row r="26" spans="1:12" ht="29.15" customHeight="1" x14ac:dyDescent="0.35">
      <c r="A26" s="21">
        <v>131</v>
      </c>
      <c r="B26" s="12">
        <v>3603097</v>
      </c>
      <c r="C26" s="12" t="s">
        <v>422</v>
      </c>
      <c r="D26" s="12" t="s">
        <v>61</v>
      </c>
      <c r="E26" s="13">
        <v>1998</v>
      </c>
      <c r="F26" s="14" t="s">
        <v>49</v>
      </c>
      <c r="G26" s="15" t="s">
        <v>21</v>
      </c>
      <c r="H26" s="12"/>
      <c r="I26" s="16">
        <v>0</v>
      </c>
      <c r="J26" s="29">
        <v>4.54</v>
      </c>
      <c r="K26" s="5">
        <v>19</v>
      </c>
      <c r="L26" s="33">
        <v>12</v>
      </c>
    </row>
    <row r="27" spans="1:12" ht="29.15" customHeight="1" x14ac:dyDescent="0.35">
      <c r="A27" s="21">
        <v>31</v>
      </c>
      <c r="B27" s="11">
        <v>3602396</v>
      </c>
      <c r="C27" s="12" t="s">
        <v>312</v>
      </c>
      <c r="D27" s="12" t="s">
        <v>53</v>
      </c>
      <c r="E27" s="13">
        <v>1998</v>
      </c>
      <c r="F27" s="14" t="s">
        <v>40</v>
      </c>
      <c r="G27" s="15" t="s">
        <v>21</v>
      </c>
      <c r="H27" s="12"/>
      <c r="I27" s="16">
        <v>0</v>
      </c>
      <c r="J27" s="29">
        <v>4.55</v>
      </c>
      <c r="K27" s="5">
        <v>20</v>
      </c>
      <c r="L27" s="33">
        <v>11</v>
      </c>
    </row>
    <row r="28" spans="1:12" ht="29.15" customHeight="1" x14ac:dyDescent="0.35">
      <c r="A28" s="20">
        <v>131</v>
      </c>
      <c r="B28" s="4">
        <v>3603042</v>
      </c>
      <c r="C28" s="5" t="s">
        <v>218</v>
      </c>
      <c r="D28" s="5" t="s">
        <v>73</v>
      </c>
      <c r="E28" s="6">
        <v>2000</v>
      </c>
      <c r="F28" s="7" t="s">
        <v>49</v>
      </c>
      <c r="G28" s="8" t="s">
        <v>20</v>
      </c>
      <c r="H28" s="5"/>
      <c r="I28" s="9">
        <v>0</v>
      </c>
      <c r="J28" s="28">
        <v>5.0199999999999996</v>
      </c>
      <c r="K28" s="5">
        <v>21</v>
      </c>
      <c r="L28" s="33">
        <v>10</v>
      </c>
    </row>
    <row r="29" spans="1:12" ht="29.15" customHeight="1" x14ac:dyDescent="0.35">
      <c r="A29" s="20">
        <v>140</v>
      </c>
      <c r="B29" s="4">
        <v>3603373</v>
      </c>
      <c r="C29" s="5" t="s">
        <v>405</v>
      </c>
      <c r="D29" s="5" t="s">
        <v>28</v>
      </c>
      <c r="E29" s="6">
        <v>2000</v>
      </c>
      <c r="F29" s="7" t="s">
        <v>74</v>
      </c>
      <c r="G29" s="8" t="s">
        <v>20</v>
      </c>
      <c r="H29" s="5"/>
      <c r="I29" s="9">
        <v>0</v>
      </c>
      <c r="J29" s="28">
        <v>5.04</v>
      </c>
      <c r="K29" s="5">
        <v>22</v>
      </c>
      <c r="L29" s="33">
        <v>9</v>
      </c>
    </row>
    <row r="30" spans="1:12" ht="29.15" customHeight="1" x14ac:dyDescent="0.35">
      <c r="A30" s="20">
        <v>137</v>
      </c>
      <c r="B30" s="4">
        <v>3603501</v>
      </c>
      <c r="C30" s="5" t="s">
        <v>329</v>
      </c>
      <c r="D30" s="5" t="s">
        <v>298</v>
      </c>
      <c r="E30" s="6">
        <v>1997</v>
      </c>
      <c r="F30" s="7" t="s">
        <v>76</v>
      </c>
      <c r="G30" s="8" t="s">
        <v>21</v>
      </c>
      <c r="H30" s="5"/>
      <c r="I30" s="9">
        <v>0</v>
      </c>
      <c r="J30" s="28">
        <v>5.0599999999999996</v>
      </c>
      <c r="K30" s="5">
        <v>23</v>
      </c>
      <c r="L30" s="33">
        <v>8</v>
      </c>
    </row>
    <row r="31" spans="1:12" ht="29.15" customHeight="1" x14ac:dyDescent="0.35">
      <c r="A31" s="20">
        <v>134</v>
      </c>
      <c r="B31" s="20">
        <v>3602786</v>
      </c>
      <c r="C31" s="5" t="s">
        <v>326</v>
      </c>
      <c r="D31" s="5" t="s">
        <v>136</v>
      </c>
      <c r="E31" s="6">
        <v>2001</v>
      </c>
      <c r="F31" s="7" t="s">
        <v>84</v>
      </c>
      <c r="G31" s="8" t="s">
        <v>19</v>
      </c>
      <c r="H31" s="5"/>
      <c r="I31" s="9">
        <v>0</v>
      </c>
      <c r="J31" s="28">
        <v>5.0999999999999996</v>
      </c>
      <c r="K31" s="5">
        <v>24</v>
      </c>
      <c r="L31" s="33">
        <v>7</v>
      </c>
    </row>
    <row r="32" spans="1:12" ht="29.15" customHeight="1" x14ac:dyDescent="0.35">
      <c r="A32" s="20">
        <v>31</v>
      </c>
      <c r="B32" s="20">
        <v>3602422</v>
      </c>
      <c r="C32" s="5" t="s">
        <v>514</v>
      </c>
      <c r="D32" s="5" t="s">
        <v>513</v>
      </c>
      <c r="E32" s="6">
        <v>1998</v>
      </c>
      <c r="F32" s="7" t="s">
        <v>40</v>
      </c>
      <c r="G32" s="8" t="s">
        <v>21</v>
      </c>
      <c r="H32" s="5"/>
      <c r="I32" s="9">
        <v>0</v>
      </c>
      <c r="J32" s="28">
        <v>5.12</v>
      </c>
      <c r="K32" s="5">
        <v>25</v>
      </c>
      <c r="L32" s="33">
        <v>6</v>
      </c>
    </row>
    <row r="33" spans="1:12" ht="29.15" customHeight="1" x14ac:dyDescent="0.35">
      <c r="A33" s="20">
        <v>137</v>
      </c>
      <c r="B33" s="20">
        <v>3603515</v>
      </c>
      <c r="C33" s="5" t="s">
        <v>331</v>
      </c>
      <c r="D33" s="5" t="s">
        <v>144</v>
      </c>
      <c r="E33" s="6">
        <v>2000</v>
      </c>
      <c r="F33" s="7" t="s">
        <v>76</v>
      </c>
      <c r="G33" s="8" t="s">
        <v>20</v>
      </c>
      <c r="H33" s="5"/>
      <c r="I33" s="9">
        <v>0</v>
      </c>
      <c r="J33" s="28">
        <v>5.15</v>
      </c>
      <c r="K33" s="5">
        <v>26</v>
      </c>
      <c r="L33" s="33">
        <v>5</v>
      </c>
    </row>
    <row r="34" spans="1:12" ht="29.15" customHeight="1" x14ac:dyDescent="0.35">
      <c r="A34" s="20">
        <v>112</v>
      </c>
      <c r="B34" s="20">
        <v>3604008</v>
      </c>
      <c r="C34" s="5" t="s">
        <v>776</v>
      </c>
      <c r="D34" s="5" t="s">
        <v>777</v>
      </c>
      <c r="E34" s="6">
        <v>1974</v>
      </c>
      <c r="F34" s="7" t="s">
        <v>33</v>
      </c>
      <c r="G34" s="8" t="s">
        <v>91</v>
      </c>
      <c r="H34" s="5"/>
      <c r="I34" s="9">
        <v>0</v>
      </c>
      <c r="J34" s="28">
        <v>5.21</v>
      </c>
      <c r="K34" s="5">
        <v>27</v>
      </c>
      <c r="L34" s="33">
        <v>5</v>
      </c>
    </row>
    <row r="35" spans="1:12" ht="29.15" customHeight="1" x14ac:dyDescent="0.35">
      <c r="A35" s="20">
        <v>136</v>
      </c>
      <c r="B35" s="20">
        <v>3603791</v>
      </c>
      <c r="C35" s="5" t="s">
        <v>761</v>
      </c>
      <c r="D35" s="5" t="s">
        <v>244</v>
      </c>
      <c r="E35" s="6">
        <v>1993</v>
      </c>
      <c r="F35" s="7" t="s">
        <v>599</v>
      </c>
      <c r="G35" s="8" t="s">
        <v>21</v>
      </c>
      <c r="H35" s="5"/>
      <c r="I35" s="9">
        <v>0</v>
      </c>
      <c r="J35" s="28">
        <v>5.23</v>
      </c>
      <c r="K35" s="5">
        <v>28</v>
      </c>
      <c r="L35" s="33">
        <v>5</v>
      </c>
    </row>
    <row r="36" spans="1:12" ht="29.15" customHeight="1" x14ac:dyDescent="0.35">
      <c r="A36" s="20">
        <v>136</v>
      </c>
      <c r="B36" s="20">
        <v>3603766</v>
      </c>
      <c r="C36" s="5" t="s">
        <v>670</v>
      </c>
      <c r="D36" s="5" t="s">
        <v>109</v>
      </c>
      <c r="E36" s="6">
        <v>2002</v>
      </c>
      <c r="F36" s="7" t="s">
        <v>599</v>
      </c>
      <c r="G36" s="8" t="s">
        <v>19</v>
      </c>
      <c r="H36" s="5"/>
      <c r="I36" s="9">
        <v>0</v>
      </c>
      <c r="J36" s="28">
        <v>5.25</v>
      </c>
      <c r="K36" s="5">
        <v>29</v>
      </c>
      <c r="L36" s="33">
        <v>5</v>
      </c>
    </row>
    <row r="37" spans="1:12" ht="29.15" customHeight="1" x14ac:dyDescent="0.35">
      <c r="A37" s="20">
        <v>112</v>
      </c>
      <c r="B37" s="20">
        <v>3604021</v>
      </c>
      <c r="C37" s="5" t="s">
        <v>293</v>
      </c>
      <c r="D37" s="5" t="s">
        <v>616</v>
      </c>
      <c r="E37" s="6">
        <v>1999</v>
      </c>
      <c r="F37" s="7" t="s">
        <v>33</v>
      </c>
      <c r="G37" s="8" t="s">
        <v>20</v>
      </c>
      <c r="H37" s="5"/>
      <c r="I37" s="9">
        <v>0</v>
      </c>
      <c r="J37" s="28">
        <v>5.28</v>
      </c>
      <c r="K37" s="5">
        <v>30</v>
      </c>
      <c r="L37" s="33">
        <v>5</v>
      </c>
    </row>
    <row r="38" spans="1:12" ht="29.15" customHeight="1" x14ac:dyDescent="0.35">
      <c r="A38" s="21">
        <v>70</v>
      </c>
      <c r="B38" s="12">
        <v>3604215</v>
      </c>
      <c r="C38" s="12" t="s">
        <v>250</v>
      </c>
      <c r="D38" s="12" t="s">
        <v>28</v>
      </c>
      <c r="E38" s="13">
        <v>2002</v>
      </c>
      <c r="F38" s="14" t="s">
        <v>591</v>
      </c>
      <c r="G38" s="15" t="s">
        <v>19</v>
      </c>
      <c r="H38" s="12"/>
      <c r="I38" s="16">
        <v>0</v>
      </c>
      <c r="J38" s="29">
        <v>5.3</v>
      </c>
      <c r="K38" s="5">
        <v>31</v>
      </c>
      <c r="L38" s="33">
        <v>5</v>
      </c>
    </row>
    <row r="39" spans="1:12" ht="29.15" customHeight="1" x14ac:dyDescent="0.35">
      <c r="A39" s="21">
        <v>101</v>
      </c>
      <c r="B39" s="21">
        <v>3602743</v>
      </c>
      <c r="C39" s="12" t="s">
        <v>382</v>
      </c>
      <c r="D39" s="12" t="s">
        <v>89</v>
      </c>
      <c r="E39" s="13">
        <v>1977</v>
      </c>
      <c r="F39" s="14" t="s">
        <v>24</v>
      </c>
      <c r="G39" s="15" t="s">
        <v>91</v>
      </c>
      <c r="H39" s="12"/>
      <c r="I39" s="16">
        <v>0</v>
      </c>
      <c r="J39" s="29">
        <v>5.38</v>
      </c>
      <c r="K39" s="5">
        <v>32</v>
      </c>
      <c r="L39" s="33">
        <v>5</v>
      </c>
    </row>
    <row r="40" spans="1:12" ht="29.15" customHeight="1" x14ac:dyDescent="0.35">
      <c r="A40" s="21">
        <v>136</v>
      </c>
      <c r="B40" s="21">
        <v>3603786</v>
      </c>
      <c r="C40" s="12" t="s">
        <v>746</v>
      </c>
      <c r="D40" s="12" t="s">
        <v>403</v>
      </c>
      <c r="E40" s="13">
        <v>1999</v>
      </c>
      <c r="F40" s="14" t="s">
        <v>599</v>
      </c>
      <c r="G40" s="15" t="s">
        <v>20</v>
      </c>
      <c r="H40" s="12"/>
      <c r="I40" s="16">
        <v>0</v>
      </c>
      <c r="J40" s="29">
        <v>5.39</v>
      </c>
      <c r="K40" s="5">
        <v>33</v>
      </c>
      <c r="L40" s="33">
        <v>5</v>
      </c>
    </row>
    <row r="41" spans="1:12" ht="29.15" customHeight="1" x14ac:dyDescent="0.35">
      <c r="A41" s="21">
        <v>101</v>
      </c>
      <c r="B41" s="21">
        <v>3603111</v>
      </c>
      <c r="C41" s="12" t="s">
        <v>533</v>
      </c>
      <c r="D41" s="12" t="s">
        <v>532</v>
      </c>
      <c r="E41" s="13">
        <v>1969</v>
      </c>
      <c r="F41" s="14" t="s">
        <v>24</v>
      </c>
      <c r="G41" s="15" t="s">
        <v>34</v>
      </c>
      <c r="H41" s="12"/>
      <c r="I41" s="16">
        <v>0</v>
      </c>
      <c r="J41" s="29">
        <v>5.48</v>
      </c>
      <c r="K41" s="5">
        <v>34</v>
      </c>
      <c r="L41" s="33">
        <v>5</v>
      </c>
    </row>
    <row r="42" spans="1:12" ht="29.15" customHeight="1" x14ac:dyDescent="0.35">
      <c r="A42" s="21">
        <v>112</v>
      </c>
      <c r="B42" s="21">
        <v>3604136</v>
      </c>
      <c r="C42" s="12" t="s">
        <v>753</v>
      </c>
      <c r="D42" s="12" t="s">
        <v>611</v>
      </c>
      <c r="E42" s="13">
        <v>1969</v>
      </c>
      <c r="F42" s="14" t="s">
        <v>33</v>
      </c>
      <c r="G42" s="15" t="s">
        <v>34</v>
      </c>
      <c r="H42" s="12"/>
      <c r="I42" s="16">
        <v>0</v>
      </c>
      <c r="J42" s="29">
        <v>5.5</v>
      </c>
      <c r="K42" s="5">
        <v>35</v>
      </c>
      <c r="L42" s="33">
        <v>5</v>
      </c>
    </row>
    <row r="43" spans="1:12" ht="29.15" customHeight="1" x14ac:dyDescent="0.35">
      <c r="A43" s="21">
        <v>112</v>
      </c>
      <c r="B43" s="21">
        <v>3603985</v>
      </c>
      <c r="C43" s="12" t="s">
        <v>377</v>
      </c>
      <c r="D43" s="12" t="s">
        <v>738</v>
      </c>
      <c r="E43" s="13">
        <v>1966</v>
      </c>
      <c r="F43" s="14" t="s">
        <v>33</v>
      </c>
      <c r="G43" s="15" t="s">
        <v>34</v>
      </c>
      <c r="H43" s="12"/>
      <c r="I43" s="16">
        <v>0</v>
      </c>
      <c r="J43" s="29">
        <v>5.52</v>
      </c>
      <c r="K43" s="5">
        <v>36</v>
      </c>
      <c r="L43" s="33">
        <v>5</v>
      </c>
    </row>
    <row r="44" spans="1:12" ht="29.15" customHeight="1" x14ac:dyDescent="0.35">
      <c r="A44" s="21">
        <v>136</v>
      </c>
      <c r="B44" s="12">
        <v>3603779</v>
      </c>
      <c r="C44" s="12" t="s">
        <v>633</v>
      </c>
      <c r="D44" s="12" t="s">
        <v>142</v>
      </c>
      <c r="E44" s="13">
        <v>2000</v>
      </c>
      <c r="F44" s="14" t="s">
        <v>599</v>
      </c>
      <c r="G44" s="15" t="s">
        <v>20</v>
      </c>
      <c r="H44" s="12"/>
      <c r="I44" s="16">
        <v>0</v>
      </c>
      <c r="J44" s="29">
        <v>5.53</v>
      </c>
      <c r="K44" s="5">
        <v>37</v>
      </c>
      <c r="L44" s="33">
        <v>5</v>
      </c>
    </row>
    <row r="45" spans="1:12" ht="29.15" customHeight="1" x14ac:dyDescent="0.35">
      <c r="A45" s="21">
        <v>101</v>
      </c>
      <c r="B45" s="12">
        <v>3602444</v>
      </c>
      <c r="C45" s="12" t="s">
        <v>146</v>
      </c>
      <c r="D45" s="12" t="s">
        <v>148</v>
      </c>
      <c r="E45" s="13">
        <v>1965</v>
      </c>
      <c r="F45" s="14" t="s">
        <v>24</v>
      </c>
      <c r="G45" s="15" t="s">
        <v>34</v>
      </c>
      <c r="H45" s="12"/>
      <c r="I45" s="16">
        <v>0</v>
      </c>
      <c r="J45" s="29">
        <v>5.58</v>
      </c>
      <c r="K45" s="5">
        <v>38</v>
      </c>
      <c r="L45" s="33">
        <v>5</v>
      </c>
    </row>
    <row r="46" spans="1:12" ht="29.15" customHeight="1" x14ac:dyDescent="0.35">
      <c r="A46" s="21">
        <v>101</v>
      </c>
      <c r="B46" s="12">
        <v>3602545</v>
      </c>
      <c r="C46" s="12" t="s">
        <v>468</v>
      </c>
      <c r="D46" s="12" t="s">
        <v>260</v>
      </c>
      <c r="E46" s="13">
        <v>1971</v>
      </c>
      <c r="F46" s="14" t="s">
        <v>24</v>
      </c>
      <c r="G46" s="15" t="s">
        <v>34</v>
      </c>
      <c r="H46" s="12"/>
      <c r="I46" s="16">
        <v>0</v>
      </c>
      <c r="J46" s="29">
        <v>6.05</v>
      </c>
      <c r="K46" s="5">
        <v>39</v>
      </c>
      <c r="L46" s="33">
        <v>5</v>
      </c>
    </row>
    <row r="47" spans="1:12" ht="29.15" customHeight="1" x14ac:dyDescent="0.35">
      <c r="A47" s="21">
        <v>112</v>
      </c>
      <c r="B47" s="12">
        <v>3604131</v>
      </c>
      <c r="C47" s="12" t="s">
        <v>391</v>
      </c>
      <c r="D47" s="12" t="s">
        <v>70</v>
      </c>
      <c r="E47" s="13">
        <v>1963</v>
      </c>
      <c r="F47" s="14" t="s">
        <v>33</v>
      </c>
      <c r="G47" s="15" t="s">
        <v>86</v>
      </c>
      <c r="H47" s="12"/>
      <c r="I47" s="16">
        <v>0</v>
      </c>
      <c r="J47" s="29">
        <v>6.14</v>
      </c>
      <c r="K47" s="5">
        <v>40</v>
      </c>
      <c r="L47" s="33">
        <v>5</v>
      </c>
    </row>
    <row r="48" spans="1:12" ht="29.15" customHeight="1" x14ac:dyDescent="0.35">
      <c r="A48" s="20">
        <v>112</v>
      </c>
      <c r="B48" s="5">
        <v>3603994</v>
      </c>
      <c r="C48" s="5" t="s">
        <v>749</v>
      </c>
      <c r="D48" s="5" t="s">
        <v>68</v>
      </c>
      <c r="E48" s="6">
        <v>1968</v>
      </c>
      <c r="F48" s="7" t="s">
        <v>33</v>
      </c>
      <c r="G48" s="8" t="s">
        <v>34</v>
      </c>
      <c r="H48" s="5"/>
      <c r="I48" s="9">
        <v>0</v>
      </c>
      <c r="J48" s="28">
        <v>6.14</v>
      </c>
      <c r="K48" s="5">
        <v>41</v>
      </c>
      <c r="L48" s="33">
        <v>5</v>
      </c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6" priority="3"/>
  </conditionalFormatting>
  <conditionalFormatting sqref="B8:B39">
    <cfRule type="duplicateValues" dxfId="5" priority="2"/>
  </conditionalFormatting>
  <conditionalFormatting sqref="B8:B48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100"/>
  <sheetViews>
    <sheetView zoomScale="84" zoomScaleNormal="84" workbookViewId="0">
      <selection activeCell="D14" sqref="D14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22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803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101</v>
      </c>
      <c r="B8" s="4">
        <v>3603538</v>
      </c>
      <c r="C8" s="5" t="s">
        <v>444</v>
      </c>
      <c r="D8" s="5" t="s">
        <v>203</v>
      </c>
      <c r="E8" s="6">
        <v>1977</v>
      </c>
      <c r="F8" s="7" t="s">
        <v>24</v>
      </c>
      <c r="G8" s="8" t="s">
        <v>32</v>
      </c>
      <c r="H8" s="5"/>
      <c r="I8" s="9">
        <v>0</v>
      </c>
      <c r="J8" s="28">
        <v>3.31</v>
      </c>
      <c r="K8" s="5">
        <v>1</v>
      </c>
      <c r="L8" s="33">
        <v>25</v>
      </c>
    </row>
    <row r="9" spans="1:12" ht="29.15" customHeight="1" x14ac:dyDescent="0.35">
      <c r="A9" s="20">
        <v>140</v>
      </c>
      <c r="B9" s="4">
        <v>3603390</v>
      </c>
      <c r="C9" s="5" t="s">
        <v>462</v>
      </c>
      <c r="D9" s="5" t="s">
        <v>58</v>
      </c>
      <c r="E9" s="6">
        <v>1971</v>
      </c>
      <c r="F9" s="7" t="s">
        <v>74</v>
      </c>
      <c r="G9" s="8" t="s">
        <v>43</v>
      </c>
      <c r="H9" s="5"/>
      <c r="I9" s="9">
        <v>0</v>
      </c>
      <c r="J9" s="28">
        <v>3.36</v>
      </c>
      <c r="K9" s="5">
        <v>2</v>
      </c>
      <c r="L9" s="33">
        <v>23</v>
      </c>
    </row>
    <row r="10" spans="1:12" ht="29.15" customHeight="1" x14ac:dyDescent="0.35">
      <c r="A10" s="20">
        <v>140</v>
      </c>
      <c r="B10" s="4">
        <v>3603349</v>
      </c>
      <c r="C10" s="5" t="s">
        <v>309</v>
      </c>
      <c r="D10" s="5" t="s">
        <v>58</v>
      </c>
      <c r="E10" s="6">
        <v>1970</v>
      </c>
      <c r="F10" s="7" t="s">
        <v>74</v>
      </c>
      <c r="G10" s="8" t="s">
        <v>43</v>
      </c>
      <c r="H10" s="5"/>
      <c r="I10" s="9">
        <v>0</v>
      </c>
      <c r="J10" s="28">
        <v>3.5</v>
      </c>
      <c r="K10" s="5">
        <v>3</v>
      </c>
      <c r="L10" s="33">
        <v>21</v>
      </c>
    </row>
    <row r="11" spans="1:12" ht="29.15" customHeight="1" x14ac:dyDescent="0.35">
      <c r="A11" s="20">
        <v>70</v>
      </c>
      <c r="B11" s="4">
        <v>3604230</v>
      </c>
      <c r="C11" s="5" t="s">
        <v>622</v>
      </c>
      <c r="D11" s="5" t="s">
        <v>51</v>
      </c>
      <c r="E11" s="6">
        <v>1970</v>
      </c>
      <c r="F11" s="7" t="s">
        <v>591</v>
      </c>
      <c r="G11" s="8" t="s">
        <v>43</v>
      </c>
      <c r="H11" s="5"/>
      <c r="I11" s="9">
        <v>0</v>
      </c>
      <c r="J11" s="28">
        <v>4.0199999999999996</v>
      </c>
      <c r="K11" s="5">
        <v>4</v>
      </c>
      <c r="L11" s="33">
        <v>19</v>
      </c>
    </row>
    <row r="12" spans="1:12" ht="29.15" customHeight="1" x14ac:dyDescent="0.35">
      <c r="A12" s="20">
        <v>101</v>
      </c>
      <c r="B12" s="4">
        <v>3602742</v>
      </c>
      <c r="C12" s="5" t="s">
        <v>377</v>
      </c>
      <c r="D12" s="5" t="s">
        <v>79</v>
      </c>
      <c r="E12" s="6">
        <v>1973</v>
      </c>
      <c r="F12" s="7" t="s">
        <v>24</v>
      </c>
      <c r="G12" s="8" t="s">
        <v>43</v>
      </c>
      <c r="H12" s="5"/>
      <c r="I12" s="9">
        <v>0</v>
      </c>
      <c r="J12" s="28">
        <v>4.05</v>
      </c>
      <c r="K12" s="5">
        <v>5</v>
      </c>
      <c r="L12" s="33">
        <v>17</v>
      </c>
    </row>
    <row r="13" spans="1:12" ht="29.15" customHeight="1" x14ac:dyDescent="0.35">
      <c r="A13" s="20">
        <v>112</v>
      </c>
      <c r="B13" s="4">
        <v>3604112</v>
      </c>
      <c r="C13" s="5" t="s">
        <v>645</v>
      </c>
      <c r="D13" s="5" t="s">
        <v>646</v>
      </c>
      <c r="E13" s="6">
        <v>1961</v>
      </c>
      <c r="F13" s="7" t="s">
        <v>33</v>
      </c>
      <c r="G13" s="8" t="s">
        <v>60</v>
      </c>
      <c r="H13" s="5"/>
      <c r="I13" s="9">
        <v>0</v>
      </c>
      <c r="J13" s="28">
        <v>4.08</v>
      </c>
      <c r="K13" s="5">
        <v>6</v>
      </c>
      <c r="L13" s="33">
        <v>15</v>
      </c>
    </row>
    <row r="14" spans="1:12" ht="29.15" customHeight="1" x14ac:dyDescent="0.35">
      <c r="A14" s="20">
        <v>101</v>
      </c>
      <c r="B14" s="20">
        <v>3602246</v>
      </c>
      <c r="C14" s="5" t="s">
        <v>233</v>
      </c>
      <c r="D14" s="5" t="s">
        <v>139</v>
      </c>
      <c r="E14" s="6">
        <v>1968</v>
      </c>
      <c r="F14" s="7" t="s">
        <v>24</v>
      </c>
      <c r="G14" s="8" t="s">
        <v>43</v>
      </c>
      <c r="H14" s="5"/>
      <c r="I14" s="9">
        <v>0</v>
      </c>
      <c r="J14" s="28">
        <v>4.0999999999999996</v>
      </c>
      <c r="K14" s="5">
        <v>7</v>
      </c>
      <c r="L14" s="33">
        <v>13</v>
      </c>
    </row>
    <row r="15" spans="1:12" ht="29.15" customHeight="1" x14ac:dyDescent="0.35">
      <c r="A15" s="20">
        <v>112</v>
      </c>
      <c r="B15" s="4">
        <v>3604132</v>
      </c>
      <c r="C15" s="5" t="s">
        <v>740</v>
      </c>
      <c r="D15" s="5" t="s">
        <v>138</v>
      </c>
      <c r="E15" s="6">
        <v>1978</v>
      </c>
      <c r="F15" s="7" t="s">
        <v>33</v>
      </c>
      <c r="G15" s="8" t="s">
        <v>32</v>
      </c>
      <c r="H15" s="5"/>
      <c r="I15" s="9">
        <v>0</v>
      </c>
      <c r="J15" s="28">
        <v>4.13</v>
      </c>
      <c r="K15" s="5">
        <v>8</v>
      </c>
      <c r="L15" s="33">
        <v>11</v>
      </c>
    </row>
    <row r="16" spans="1:12" ht="29.15" customHeight="1" x14ac:dyDescent="0.35">
      <c r="A16" s="20">
        <v>70</v>
      </c>
      <c r="B16" s="4">
        <v>3604195</v>
      </c>
      <c r="C16" s="5" t="s">
        <v>641</v>
      </c>
      <c r="D16" s="5" t="s">
        <v>118</v>
      </c>
      <c r="E16" s="6">
        <v>1972</v>
      </c>
      <c r="F16" s="7" t="s">
        <v>591</v>
      </c>
      <c r="G16" s="8" t="s">
        <v>43</v>
      </c>
      <c r="H16" s="10"/>
      <c r="I16" s="9">
        <v>0</v>
      </c>
      <c r="J16" s="28">
        <v>4.1399999999999997</v>
      </c>
      <c r="K16" s="5">
        <v>9</v>
      </c>
      <c r="L16" s="33">
        <v>9</v>
      </c>
    </row>
    <row r="17" spans="1:12" ht="29.15" customHeight="1" x14ac:dyDescent="0.35">
      <c r="A17" s="20">
        <v>101</v>
      </c>
      <c r="B17" s="10">
        <v>3602744</v>
      </c>
      <c r="C17" s="5" t="s">
        <v>486</v>
      </c>
      <c r="D17" s="5" t="s">
        <v>63</v>
      </c>
      <c r="E17" s="6">
        <v>1969</v>
      </c>
      <c r="F17" s="7" t="s">
        <v>24</v>
      </c>
      <c r="G17" s="8" t="s">
        <v>43</v>
      </c>
      <c r="H17" s="10"/>
      <c r="I17" s="9">
        <v>0</v>
      </c>
      <c r="J17" s="28">
        <v>4.2</v>
      </c>
      <c r="K17" s="5">
        <v>10</v>
      </c>
      <c r="L17" s="33">
        <v>7</v>
      </c>
    </row>
    <row r="18" spans="1:12" ht="29.15" customHeight="1" x14ac:dyDescent="0.35">
      <c r="A18" s="21">
        <v>129</v>
      </c>
      <c r="B18" s="11">
        <v>3603903</v>
      </c>
      <c r="C18" s="12" t="s">
        <v>728</v>
      </c>
      <c r="D18" s="12" t="s">
        <v>170</v>
      </c>
      <c r="E18" s="13">
        <v>1981</v>
      </c>
      <c r="F18" s="14" t="s">
        <v>590</v>
      </c>
      <c r="G18" s="15" t="s">
        <v>32</v>
      </c>
      <c r="H18" s="11"/>
      <c r="I18" s="16">
        <v>0</v>
      </c>
      <c r="J18" s="29">
        <v>4.33</v>
      </c>
      <c r="K18" s="5">
        <v>11</v>
      </c>
      <c r="L18" s="33">
        <v>5</v>
      </c>
    </row>
    <row r="19" spans="1:12" ht="29.15" customHeight="1" x14ac:dyDescent="0.35">
      <c r="A19" s="21">
        <v>70</v>
      </c>
      <c r="B19" s="11">
        <v>3604089</v>
      </c>
      <c r="C19" s="12" t="s">
        <v>105</v>
      </c>
      <c r="D19" s="12" t="s">
        <v>106</v>
      </c>
      <c r="E19" s="13">
        <v>1964</v>
      </c>
      <c r="F19" s="14" t="s">
        <v>591</v>
      </c>
      <c r="G19" s="15" t="s">
        <v>43</v>
      </c>
      <c r="H19" s="11"/>
      <c r="I19" s="16">
        <v>0</v>
      </c>
      <c r="J19" s="29">
        <v>4.37</v>
      </c>
      <c r="K19" s="5">
        <v>12</v>
      </c>
      <c r="L19" s="33">
        <v>5</v>
      </c>
    </row>
    <row r="20" spans="1:12" ht="29.15" customHeight="1" x14ac:dyDescent="0.35">
      <c r="A20" s="21">
        <v>112</v>
      </c>
      <c r="B20" s="21">
        <v>3604127</v>
      </c>
      <c r="C20" s="12" t="s">
        <v>692</v>
      </c>
      <c r="D20" s="12" t="s">
        <v>224</v>
      </c>
      <c r="E20" s="13">
        <v>1964</v>
      </c>
      <c r="F20" s="14" t="s">
        <v>33</v>
      </c>
      <c r="G20" s="15" t="s">
        <v>43</v>
      </c>
      <c r="H20" s="12"/>
      <c r="I20" s="16">
        <v>0</v>
      </c>
      <c r="J20" s="29">
        <v>4.3899999999999997</v>
      </c>
      <c r="K20" s="5">
        <v>13</v>
      </c>
      <c r="L20" s="33">
        <v>5</v>
      </c>
    </row>
    <row r="21" spans="1:12" ht="29.15" customHeight="1" x14ac:dyDescent="0.35">
      <c r="A21" s="21">
        <v>101</v>
      </c>
      <c r="B21" s="11">
        <v>3602556</v>
      </c>
      <c r="C21" s="12" t="s">
        <v>479</v>
      </c>
      <c r="D21" s="12" t="s">
        <v>480</v>
      </c>
      <c r="E21" s="13">
        <v>1966</v>
      </c>
      <c r="F21" s="14" t="s">
        <v>24</v>
      </c>
      <c r="G21" s="15" t="s">
        <v>43</v>
      </c>
      <c r="H21" s="11"/>
      <c r="I21" s="16">
        <v>0</v>
      </c>
      <c r="J21" s="29">
        <v>4.43</v>
      </c>
      <c r="K21" s="5">
        <v>14</v>
      </c>
      <c r="L21" s="33">
        <v>5</v>
      </c>
    </row>
    <row r="22" spans="1:12" ht="29.15" customHeight="1" x14ac:dyDescent="0.35">
      <c r="A22" s="21">
        <v>101</v>
      </c>
      <c r="B22" s="11">
        <v>3602557</v>
      </c>
      <c r="C22" s="12" t="s">
        <v>484</v>
      </c>
      <c r="D22" s="12" t="s">
        <v>485</v>
      </c>
      <c r="E22" s="13">
        <v>1973</v>
      </c>
      <c r="F22" s="14" t="s">
        <v>24</v>
      </c>
      <c r="G22" s="15" t="s">
        <v>43</v>
      </c>
      <c r="H22" s="11"/>
      <c r="I22" s="16">
        <v>0</v>
      </c>
      <c r="J22" s="29">
        <v>4.57</v>
      </c>
      <c r="K22" s="5">
        <v>15</v>
      </c>
      <c r="L22" s="33">
        <v>5</v>
      </c>
    </row>
    <row r="23" spans="1:12" ht="29.15" customHeight="1" x14ac:dyDescent="0.35">
      <c r="A23" s="21">
        <v>112</v>
      </c>
      <c r="B23" s="17">
        <v>3602975</v>
      </c>
      <c r="C23" s="12" t="s">
        <v>283</v>
      </c>
      <c r="D23" s="12" t="s">
        <v>284</v>
      </c>
      <c r="E23" s="13">
        <v>1959</v>
      </c>
      <c r="F23" s="14" t="s">
        <v>33</v>
      </c>
      <c r="G23" s="15" t="s">
        <v>60</v>
      </c>
      <c r="H23" s="12"/>
      <c r="I23" s="16">
        <v>0</v>
      </c>
      <c r="J23" s="29">
        <v>4.58</v>
      </c>
      <c r="K23" s="5">
        <v>16</v>
      </c>
      <c r="L23" s="33">
        <v>5</v>
      </c>
    </row>
    <row r="24" spans="1:12" ht="29.15" customHeight="1" x14ac:dyDescent="0.35">
      <c r="A24" s="21">
        <v>112</v>
      </c>
      <c r="B24" s="18">
        <v>3603995</v>
      </c>
      <c r="C24" s="12" t="s">
        <v>750</v>
      </c>
      <c r="D24" s="12" t="s">
        <v>296</v>
      </c>
      <c r="E24" s="13">
        <v>1950</v>
      </c>
      <c r="F24" s="14" t="s">
        <v>33</v>
      </c>
      <c r="G24" s="15" t="s">
        <v>60</v>
      </c>
      <c r="H24" s="12"/>
      <c r="I24" s="16">
        <v>0</v>
      </c>
      <c r="J24" s="29">
        <v>5.04</v>
      </c>
      <c r="K24" s="5">
        <v>17</v>
      </c>
      <c r="L24" s="33">
        <v>5</v>
      </c>
    </row>
    <row r="25" spans="1:12" ht="29.15" customHeight="1" x14ac:dyDescent="0.35">
      <c r="A25" s="21">
        <v>70</v>
      </c>
      <c r="B25" s="17">
        <v>3604233</v>
      </c>
      <c r="C25" s="12" t="s">
        <v>680</v>
      </c>
      <c r="D25" s="12" t="s">
        <v>170</v>
      </c>
      <c r="E25" s="13">
        <v>1973</v>
      </c>
      <c r="F25" s="14" t="s">
        <v>591</v>
      </c>
      <c r="G25" s="15" t="s">
        <v>43</v>
      </c>
      <c r="H25" s="12"/>
      <c r="I25" s="16">
        <v>0</v>
      </c>
      <c r="J25" s="29">
        <v>5.14</v>
      </c>
      <c r="K25" s="5">
        <v>18</v>
      </c>
      <c r="L25" s="33">
        <v>5</v>
      </c>
    </row>
    <row r="26" spans="1:12" ht="29.15" customHeight="1" x14ac:dyDescent="0.35">
      <c r="A26" s="21">
        <v>101</v>
      </c>
      <c r="B26" s="12">
        <v>3602507</v>
      </c>
      <c r="C26" s="12" t="s">
        <v>323</v>
      </c>
      <c r="D26" s="12" t="s">
        <v>315</v>
      </c>
      <c r="E26" s="13">
        <v>1950</v>
      </c>
      <c r="F26" s="14" t="s">
        <v>24</v>
      </c>
      <c r="G26" s="15" t="s">
        <v>60</v>
      </c>
      <c r="H26" s="12"/>
      <c r="I26" s="16">
        <v>0</v>
      </c>
      <c r="J26" s="29">
        <v>5.23</v>
      </c>
      <c r="K26" s="5">
        <v>19</v>
      </c>
      <c r="L26" s="33">
        <v>5</v>
      </c>
    </row>
    <row r="27" spans="1:12" ht="29.15" customHeight="1" x14ac:dyDescent="0.35">
      <c r="A27" s="21">
        <v>145</v>
      </c>
      <c r="B27" s="11">
        <v>3604176</v>
      </c>
      <c r="C27" s="12" t="s">
        <v>648</v>
      </c>
      <c r="D27" s="12" t="s">
        <v>155</v>
      </c>
      <c r="E27" s="13">
        <v>1966</v>
      </c>
      <c r="F27" s="14" t="s">
        <v>55</v>
      </c>
      <c r="G27" s="15" t="s">
        <v>43</v>
      </c>
      <c r="H27" s="12"/>
      <c r="I27" s="16">
        <v>0</v>
      </c>
      <c r="J27" s="29">
        <v>5.3</v>
      </c>
      <c r="K27" s="5">
        <v>20</v>
      </c>
      <c r="L27" s="33">
        <v>5</v>
      </c>
    </row>
    <row r="28" spans="1:12" ht="29.15" customHeight="1" x14ac:dyDescent="0.35">
      <c r="A28" s="20">
        <v>112</v>
      </c>
      <c r="B28" s="4">
        <v>3604130</v>
      </c>
      <c r="C28" s="5" t="s">
        <v>426</v>
      </c>
      <c r="D28" s="5" t="s">
        <v>82</v>
      </c>
      <c r="E28" s="6">
        <v>1965</v>
      </c>
      <c r="F28" s="7" t="s">
        <v>33</v>
      </c>
      <c r="G28" s="8" t="s">
        <v>43</v>
      </c>
      <c r="H28" s="5"/>
      <c r="I28" s="9">
        <v>0</v>
      </c>
      <c r="J28" s="28">
        <v>6.08</v>
      </c>
      <c r="K28" s="5">
        <v>21</v>
      </c>
      <c r="L28" s="33">
        <v>5</v>
      </c>
    </row>
    <row r="29" spans="1:12" ht="29.15" customHeight="1" x14ac:dyDescent="0.35">
      <c r="A29" s="20">
        <v>70</v>
      </c>
      <c r="B29" s="4">
        <v>3604091</v>
      </c>
      <c r="C29" s="5" t="s">
        <v>228</v>
      </c>
      <c r="D29" s="5" t="s">
        <v>188</v>
      </c>
      <c r="E29" s="6">
        <v>1960</v>
      </c>
      <c r="F29" s="7" t="s">
        <v>591</v>
      </c>
      <c r="G29" s="8" t="s">
        <v>60</v>
      </c>
      <c r="H29" s="5"/>
      <c r="I29" s="9">
        <v>0</v>
      </c>
      <c r="J29" s="28">
        <v>6.21</v>
      </c>
      <c r="K29" s="5">
        <v>22</v>
      </c>
      <c r="L29" s="33">
        <v>5</v>
      </c>
    </row>
    <row r="30" spans="1:12" ht="29.15" customHeight="1" x14ac:dyDescent="0.35">
      <c r="A30" s="20" t="str">
        <f>IF(ISERROR(VLOOKUP(B30,#REF!,9,FALSE)),"",VLOOKUP(B30,#REF!,9,FALSE))</f>
        <v/>
      </c>
      <c r="B30" s="4"/>
      <c r="C30" s="5" t="str">
        <f>IF(ISERROR(VLOOKUP(B30,#REF!,2,FALSE)),"",VLOOKUP(B30,#REF!,2,FALSE))</f>
        <v/>
      </c>
      <c r="D30" s="5" t="str">
        <f>IF(ISERROR(VLOOKUP(B30,#REF!,3,FALSE)),"",VLOOKUP(B30,#REF!,3,FALSE))</f>
        <v/>
      </c>
      <c r="E30" s="6" t="str">
        <f>IF(ISERROR(VLOOKUP(B30,#REF!,6,FALSE)),"",VLOOKUP(B30,#REF!,6,FALSE))</f>
        <v/>
      </c>
      <c r="F30" s="7" t="str">
        <f>IF(ISERROR(VLOOKUP(B30,#REF!,4,FALSE)),"",VLOOKUP(B30,#REF!,4,FALSE))</f>
        <v/>
      </c>
      <c r="G30" s="8" t="str">
        <f>IF(ISERROR(VLOOKUP(B30,#REF!,8,FALSE)),"",VLOOKUP(B30,#REF!,8,FALSE))</f>
        <v/>
      </c>
      <c r="H30" s="5"/>
      <c r="I30" s="9" t="str">
        <f>IF(ISERROR(VLOOKUP(B30,#REF!,7,FALSE)),"",VLOOKUP(B30,#REF!,7,FALSE))</f>
        <v/>
      </c>
      <c r="J30" s="28"/>
      <c r="K30" s="5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5" t="str">
        <f>IF(ISERROR(VLOOKUP(B31,#REF!,2,FALSE)),"",VLOOKUP(B31,#REF!,2,FALSE))</f>
        <v/>
      </c>
      <c r="D31" s="5" t="str">
        <f>IF(ISERROR(VLOOKUP(B31,#REF!,3,FALSE)),"",VLOOKUP(B31,#REF!,3,FALSE))</f>
        <v/>
      </c>
      <c r="E31" s="6" t="str">
        <f>IF(ISERROR(VLOOKUP(B31,#REF!,6,FALSE)),"",VLOOKUP(B31,#REF!,6,FALSE))</f>
        <v/>
      </c>
      <c r="F31" s="7" t="str">
        <f>IF(ISERROR(VLOOKUP(B31,#REF!,4,FALSE)),"",VLOOKUP(B31,#REF!,4,FALSE))</f>
        <v/>
      </c>
      <c r="G31" s="8" t="str">
        <f>IF(ISERROR(VLOOKUP(B31,#REF!,8,FALSE)),"",VLOOKUP(B31,#REF!,8,FALSE))</f>
        <v/>
      </c>
      <c r="H31" s="5"/>
      <c r="I31" s="9" t="str">
        <f>IF(ISERROR(VLOOKUP(B31,#REF!,7,FALSE)),"",VLOOKUP(B31,#REF!,7,FALSE))</f>
        <v/>
      </c>
      <c r="J31" s="28"/>
      <c r="K31" s="5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5" t="str">
        <f>IF(ISERROR(VLOOKUP(B32,#REF!,2,FALSE)),"",VLOOKUP(B32,#REF!,2,FALSE))</f>
        <v/>
      </c>
      <c r="D32" s="5" t="str">
        <f>IF(ISERROR(VLOOKUP(B32,#REF!,3,FALSE)),"",VLOOKUP(B32,#REF!,3,FALSE))</f>
        <v/>
      </c>
      <c r="E32" s="6" t="str">
        <f>IF(ISERROR(VLOOKUP(B32,#REF!,6,FALSE)),"",VLOOKUP(B32,#REF!,6,FALSE))</f>
        <v/>
      </c>
      <c r="F32" s="7" t="str">
        <f>IF(ISERROR(VLOOKUP(B32,#REF!,4,FALSE)),"",VLOOKUP(B32,#REF!,4,FALSE))</f>
        <v/>
      </c>
      <c r="G32" s="8" t="str">
        <f>IF(ISERROR(VLOOKUP(B32,#REF!,8,FALSE)),"",VLOOKUP(B32,#REF!,8,FALSE))</f>
        <v/>
      </c>
      <c r="H32" s="5"/>
      <c r="I32" s="9" t="str">
        <f>IF(ISERROR(VLOOKUP(B32,#REF!,7,FALSE)),"",VLOOKUP(B32,#REF!,7,FALSE))</f>
        <v/>
      </c>
      <c r="J32" s="28"/>
      <c r="K32" s="5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5" t="str">
        <f>IF(ISERROR(VLOOKUP(B33,#REF!,2,FALSE)),"",VLOOKUP(B33,#REF!,2,FALSE))</f>
        <v/>
      </c>
      <c r="D33" s="5" t="str">
        <f>IF(ISERROR(VLOOKUP(B33,#REF!,3,FALSE)),"",VLOOKUP(B33,#REF!,3,FALSE))</f>
        <v/>
      </c>
      <c r="E33" s="6" t="str">
        <f>IF(ISERROR(VLOOKUP(B33,#REF!,6,FALSE)),"",VLOOKUP(B33,#REF!,6,FALSE))</f>
        <v/>
      </c>
      <c r="F33" s="7" t="str">
        <f>IF(ISERROR(VLOOKUP(B33,#REF!,4,FALSE)),"",VLOOKUP(B33,#REF!,4,FALSE))</f>
        <v/>
      </c>
      <c r="G33" s="8" t="str">
        <f>IF(ISERROR(VLOOKUP(B33,#REF!,8,FALSE)),"",VLOOKUP(B33,#REF!,8,FALSE))</f>
        <v/>
      </c>
      <c r="H33" s="5"/>
      <c r="I33" s="9" t="str">
        <f>IF(ISERROR(VLOOKUP(B33,#REF!,7,FALSE)),"",VLOOKUP(B33,#REF!,7,FALSE))</f>
        <v/>
      </c>
      <c r="J33" s="28"/>
      <c r="K33" s="5"/>
      <c r="L33" s="1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5" t="str">
        <f>IF(ISERROR(VLOOKUP(B34,#REF!,2,FALSE)),"",VLOOKUP(B34,#REF!,2,FALSE))</f>
        <v/>
      </c>
      <c r="D34" s="5" t="str">
        <f>IF(ISERROR(VLOOKUP(B34,#REF!,3,FALSE)),"",VLOOKUP(B34,#REF!,3,FALSE))</f>
        <v/>
      </c>
      <c r="E34" s="6" t="str">
        <f>IF(ISERROR(VLOOKUP(B34,#REF!,6,FALSE)),"",VLOOKUP(B34,#REF!,6,FALSE))</f>
        <v/>
      </c>
      <c r="F34" s="7" t="str">
        <f>IF(ISERROR(VLOOKUP(B34,#REF!,4,FALSE)),"",VLOOKUP(B34,#REF!,4,FALSE))</f>
        <v/>
      </c>
      <c r="G34" s="8" t="str">
        <f>IF(ISERROR(VLOOKUP(B34,#REF!,8,FALSE)),"",VLOOKUP(B34,#REF!,8,FALSE))</f>
        <v/>
      </c>
      <c r="H34" s="5"/>
      <c r="I34" s="9" t="str">
        <f>IF(ISERROR(VLOOKUP(B34,#REF!,7,FALSE)),"",VLOOKUP(B34,#REF!,7,FALSE))</f>
        <v/>
      </c>
      <c r="J34" s="28"/>
      <c r="K34" s="5"/>
      <c r="L34" s="1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5" t="str">
        <f>IF(ISERROR(VLOOKUP(B35,#REF!,2,FALSE)),"",VLOOKUP(B35,#REF!,2,FALSE))</f>
        <v/>
      </c>
      <c r="D35" s="5" t="str">
        <f>IF(ISERROR(VLOOKUP(B35,#REF!,3,FALSE)),"",VLOOKUP(B35,#REF!,3,FALSE))</f>
        <v/>
      </c>
      <c r="E35" s="6" t="str">
        <f>IF(ISERROR(VLOOKUP(B35,#REF!,6,FALSE)),"",VLOOKUP(B35,#REF!,6,FALSE))</f>
        <v/>
      </c>
      <c r="F35" s="7" t="str">
        <f>IF(ISERROR(VLOOKUP(B35,#REF!,4,FALSE)),"",VLOOKUP(B35,#REF!,4,FALSE))</f>
        <v/>
      </c>
      <c r="G35" s="8" t="str">
        <f>IF(ISERROR(VLOOKUP(B35,#REF!,8,FALSE)),"",VLOOKUP(B35,#REF!,8,FALSE))</f>
        <v/>
      </c>
      <c r="H35" s="5"/>
      <c r="I35" s="9" t="str">
        <f>IF(ISERROR(VLOOKUP(B35,#REF!,7,FALSE)),"",VLOOKUP(B35,#REF!,7,FALSE))</f>
        <v/>
      </c>
      <c r="J35" s="28"/>
      <c r="K35" s="5"/>
      <c r="L35" s="1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5" t="str">
        <f>IF(ISERROR(VLOOKUP(B36,#REF!,2,FALSE)),"",VLOOKUP(B36,#REF!,2,FALSE))</f>
        <v/>
      </c>
      <c r="D36" s="5" t="str">
        <f>IF(ISERROR(VLOOKUP(B36,#REF!,3,FALSE)),"",VLOOKUP(B36,#REF!,3,FALSE))</f>
        <v/>
      </c>
      <c r="E36" s="6" t="str">
        <f>IF(ISERROR(VLOOKUP(B36,#REF!,6,FALSE)),"",VLOOKUP(B36,#REF!,6,FALSE))</f>
        <v/>
      </c>
      <c r="F36" s="7" t="str">
        <f>IF(ISERROR(VLOOKUP(B36,#REF!,4,FALSE)),"",VLOOKUP(B36,#REF!,4,FALSE))</f>
        <v/>
      </c>
      <c r="G36" s="8" t="str">
        <f>IF(ISERROR(VLOOKUP(B36,#REF!,8,FALSE)),"",VLOOKUP(B36,#REF!,8,FALSE))</f>
        <v/>
      </c>
      <c r="H36" s="5"/>
      <c r="I36" s="9" t="str">
        <f>IF(ISERROR(VLOOKUP(B36,#REF!,7,FALSE)),"",VLOOKUP(B36,#REF!,7,FALSE))</f>
        <v/>
      </c>
      <c r="J36" s="28"/>
      <c r="K36" s="5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5" t="str">
        <f>IF(ISERROR(VLOOKUP(B37,#REF!,2,FALSE)),"",VLOOKUP(B37,#REF!,2,FALSE))</f>
        <v/>
      </c>
      <c r="D37" s="5" t="str">
        <f>IF(ISERROR(VLOOKUP(B37,#REF!,3,FALSE)),"",VLOOKUP(B37,#REF!,3,FALSE))</f>
        <v/>
      </c>
      <c r="E37" s="6" t="str">
        <f>IF(ISERROR(VLOOKUP(B37,#REF!,6,FALSE)),"",VLOOKUP(B37,#REF!,6,FALSE))</f>
        <v/>
      </c>
      <c r="F37" s="7" t="str">
        <f>IF(ISERROR(VLOOKUP(B37,#REF!,4,FALSE)),"",VLOOKUP(B37,#REF!,4,FALSE))</f>
        <v/>
      </c>
      <c r="G37" s="8" t="str">
        <f>IF(ISERROR(VLOOKUP(B37,#REF!,8,FALSE)),"",VLOOKUP(B37,#REF!,8,FALSE))</f>
        <v/>
      </c>
      <c r="H37" s="5"/>
      <c r="I37" s="9" t="str">
        <f>IF(ISERROR(VLOOKUP(B37,#REF!,7,FALSE)),"",VLOOKUP(B37,#REF!,7,FALSE))</f>
        <v/>
      </c>
      <c r="J37" s="28"/>
      <c r="K37" s="5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29"/>
      <c r="K38" s="12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29"/>
      <c r="K39" s="12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29"/>
      <c r="K40" s="12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29"/>
      <c r="K41" s="12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29"/>
      <c r="K42" s="12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29"/>
      <c r="K43" s="12"/>
      <c r="L43" s="1"/>
    </row>
    <row r="44" spans="1:12" ht="29.15" customHeight="1" x14ac:dyDescent="0.35">
      <c r="A44" s="21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29"/>
      <c r="K44" s="12"/>
      <c r="L44" s="1"/>
    </row>
    <row r="45" spans="1:12" ht="29.15" customHeight="1" x14ac:dyDescent="0.35">
      <c r="A45" s="21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29"/>
      <c r="K45" s="12"/>
      <c r="L45" s="1"/>
    </row>
    <row r="46" spans="1:12" ht="29.15" customHeight="1" x14ac:dyDescent="0.35">
      <c r="A46" s="21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29"/>
      <c r="K46" s="12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29"/>
      <c r="K47" s="12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5"/>
      <c r="C48" s="5" t="str">
        <f>IF(ISERROR(VLOOKUP(B48,#REF!,2,FALSE)),"",VLOOKUP(B48,#REF!,2,FALSE))</f>
        <v/>
      </c>
      <c r="D48" s="5" t="str">
        <f>IF(ISERROR(VLOOKUP(B48,#REF!,3,FALSE)),"",VLOOKUP(B48,#REF!,3,FALSE))</f>
        <v/>
      </c>
      <c r="E48" s="6" t="str">
        <f>IF(ISERROR(VLOOKUP(B48,#REF!,6,FALSE)),"",VLOOKUP(B48,#REF!,6,FALSE))</f>
        <v/>
      </c>
      <c r="F48" s="7" t="str">
        <f>IF(ISERROR(VLOOKUP(B48,#REF!,4,FALSE)),"",VLOOKUP(B48,#REF!,4,FALSE))</f>
        <v/>
      </c>
      <c r="G48" s="8" t="str">
        <f>IF(ISERROR(VLOOKUP(B48,#REF!,8,FALSE)),"",VLOOKUP(B48,#REF!,8,FALSE))</f>
        <v/>
      </c>
      <c r="H48" s="5"/>
      <c r="I48" s="9" t="str">
        <f>IF(ISERROR(VLOOKUP(B48,#REF!,7,FALSE)),"",VLOOKUP(B48,#REF!,7,FALSE))</f>
        <v/>
      </c>
      <c r="J48" s="28"/>
      <c r="K48" s="5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5"/>
      <c r="C49" s="5" t="str">
        <f>IF(ISERROR(VLOOKUP(B49,#REF!,2,FALSE)),"",VLOOKUP(B49,#REF!,2,FALSE))</f>
        <v/>
      </c>
      <c r="D49" s="5" t="str">
        <f>IF(ISERROR(VLOOKUP(B49,#REF!,3,FALSE)),"",VLOOKUP(B49,#REF!,3,FALSE))</f>
        <v/>
      </c>
      <c r="E49" s="6" t="str">
        <f>IF(ISERROR(VLOOKUP(B49,#REF!,6,FALSE)),"",VLOOKUP(B49,#REF!,6,FALSE))</f>
        <v/>
      </c>
      <c r="F49" s="7" t="str">
        <f>IF(ISERROR(VLOOKUP(B49,#REF!,4,FALSE)),"",VLOOKUP(B49,#REF!,4,FALSE))</f>
        <v/>
      </c>
      <c r="G49" s="8" t="str">
        <f>IF(ISERROR(VLOOKUP(B49,#REF!,8,FALSE)),"",VLOOKUP(B49,#REF!,8,FALSE))</f>
        <v/>
      </c>
      <c r="H49" s="5"/>
      <c r="I49" s="9" t="str">
        <f>IF(ISERROR(VLOOKUP(B49,#REF!,7,FALSE)),"",VLOOKUP(B49,#REF!,7,FALSE))</f>
        <v/>
      </c>
      <c r="J49" s="28"/>
      <c r="K49" s="5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3" priority="2"/>
  </conditionalFormatting>
  <conditionalFormatting sqref="B8:B29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00"/>
  <sheetViews>
    <sheetView zoomScale="84" zoomScaleNormal="84" workbookViewId="0">
      <selection activeCell="C14" sqref="C14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45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6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804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112</v>
      </c>
      <c r="B8" s="4">
        <v>3603973</v>
      </c>
      <c r="C8" s="5" t="s">
        <v>723</v>
      </c>
      <c r="D8" s="5" t="s">
        <v>133</v>
      </c>
      <c r="E8" s="6">
        <v>1998</v>
      </c>
      <c r="F8" s="7" t="s">
        <v>33</v>
      </c>
      <c r="G8" s="8" t="s">
        <v>18</v>
      </c>
      <c r="H8" s="5"/>
      <c r="I8" s="9">
        <v>0</v>
      </c>
      <c r="J8" s="28">
        <v>3.13</v>
      </c>
      <c r="K8" s="5">
        <v>1</v>
      </c>
      <c r="L8" s="33">
        <v>30</v>
      </c>
    </row>
    <row r="9" spans="1:12" ht="29.15" customHeight="1" x14ac:dyDescent="0.35">
      <c r="A9" s="20">
        <v>73</v>
      </c>
      <c r="B9" s="4">
        <v>3602640</v>
      </c>
      <c r="C9" s="5" t="s">
        <v>435</v>
      </c>
      <c r="D9" s="5" t="s">
        <v>436</v>
      </c>
      <c r="E9" s="6">
        <v>1998</v>
      </c>
      <c r="F9" s="7" t="s">
        <v>145</v>
      </c>
      <c r="G9" s="8" t="s">
        <v>18</v>
      </c>
      <c r="H9" s="5"/>
      <c r="I9" s="9">
        <v>0</v>
      </c>
      <c r="J9" s="28">
        <v>3.14</v>
      </c>
      <c r="K9" s="5">
        <v>2</v>
      </c>
      <c r="L9" s="33">
        <v>29</v>
      </c>
    </row>
    <row r="10" spans="1:12" ht="29.15" customHeight="1" x14ac:dyDescent="0.35">
      <c r="A10" s="20">
        <v>112</v>
      </c>
      <c r="B10" s="4">
        <v>3603989</v>
      </c>
      <c r="C10" s="5" t="s">
        <v>392</v>
      </c>
      <c r="D10" s="5" t="s">
        <v>58</v>
      </c>
      <c r="E10" s="6">
        <v>1994</v>
      </c>
      <c r="F10" s="7" t="s">
        <v>33</v>
      </c>
      <c r="G10" s="8" t="s">
        <v>18</v>
      </c>
      <c r="H10" s="5"/>
      <c r="I10" s="9">
        <v>0</v>
      </c>
      <c r="J10" s="28">
        <v>3.14</v>
      </c>
      <c r="K10" s="5">
        <v>3</v>
      </c>
      <c r="L10" s="33">
        <v>28</v>
      </c>
    </row>
    <row r="11" spans="1:12" ht="29.15" customHeight="1" x14ac:dyDescent="0.35">
      <c r="A11" s="20">
        <v>135</v>
      </c>
      <c r="B11" s="4">
        <v>3603274</v>
      </c>
      <c r="C11" s="5" t="s">
        <v>228</v>
      </c>
      <c r="D11" s="5" t="s">
        <v>63</v>
      </c>
      <c r="E11" s="6">
        <v>1999</v>
      </c>
      <c r="F11" s="7" t="s">
        <v>41</v>
      </c>
      <c r="G11" s="8" t="s">
        <v>17</v>
      </c>
      <c r="H11" s="5"/>
      <c r="I11" s="9">
        <v>0</v>
      </c>
      <c r="J11" s="28">
        <v>3.21</v>
      </c>
      <c r="K11" s="5">
        <v>4</v>
      </c>
      <c r="L11" s="33">
        <v>27</v>
      </c>
    </row>
    <row r="12" spans="1:12" ht="29.15" customHeight="1" x14ac:dyDescent="0.35">
      <c r="A12" s="20">
        <v>132</v>
      </c>
      <c r="B12" s="4">
        <v>3603479</v>
      </c>
      <c r="C12" s="5" t="s">
        <v>438</v>
      </c>
      <c r="D12" s="5" t="s">
        <v>440</v>
      </c>
      <c r="E12" s="6">
        <v>2001</v>
      </c>
      <c r="F12" s="7" t="s">
        <v>31</v>
      </c>
      <c r="G12" s="8" t="s">
        <v>22</v>
      </c>
      <c r="H12" s="5"/>
      <c r="I12" s="9">
        <v>0</v>
      </c>
      <c r="J12" s="28">
        <v>3.22</v>
      </c>
      <c r="K12" s="5">
        <v>5</v>
      </c>
      <c r="L12" s="33">
        <v>26</v>
      </c>
    </row>
    <row r="13" spans="1:12" ht="29.15" customHeight="1" x14ac:dyDescent="0.35">
      <c r="A13" s="20">
        <v>31</v>
      </c>
      <c r="B13" s="4">
        <v>3604071</v>
      </c>
      <c r="C13" s="5" t="s">
        <v>754</v>
      </c>
      <c r="D13" s="5" t="s">
        <v>158</v>
      </c>
      <c r="E13" s="6">
        <v>1992</v>
      </c>
      <c r="F13" s="7" t="s">
        <v>40</v>
      </c>
      <c r="G13" s="8" t="s">
        <v>18</v>
      </c>
      <c r="H13" s="5"/>
      <c r="I13" s="9">
        <v>0</v>
      </c>
      <c r="J13" s="28">
        <v>3.23</v>
      </c>
      <c r="K13" s="5">
        <v>6</v>
      </c>
      <c r="L13" s="33">
        <v>25</v>
      </c>
    </row>
    <row r="14" spans="1:12" ht="29.15" customHeight="1" x14ac:dyDescent="0.35">
      <c r="A14" s="20">
        <v>137</v>
      </c>
      <c r="B14" s="20">
        <v>3603499</v>
      </c>
      <c r="C14" s="5" t="s">
        <v>137</v>
      </c>
      <c r="D14" s="5" t="s">
        <v>140</v>
      </c>
      <c r="E14" s="6">
        <v>2001</v>
      </c>
      <c r="F14" s="7" t="s">
        <v>76</v>
      </c>
      <c r="G14" s="8" t="s">
        <v>22</v>
      </c>
      <c r="H14" s="5"/>
      <c r="I14" s="9">
        <v>0</v>
      </c>
      <c r="J14" s="28">
        <v>3.24</v>
      </c>
      <c r="K14" s="5">
        <v>7</v>
      </c>
      <c r="L14" s="33">
        <v>24</v>
      </c>
    </row>
    <row r="15" spans="1:12" ht="29.15" customHeight="1" x14ac:dyDescent="0.35">
      <c r="A15" s="20">
        <v>132</v>
      </c>
      <c r="B15" s="4">
        <v>3603441</v>
      </c>
      <c r="C15" s="5" t="s">
        <v>231</v>
      </c>
      <c r="D15" s="5" t="s">
        <v>130</v>
      </c>
      <c r="E15" s="6">
        <v>2000</v>
      </c>
      <c r="F15" s="7" t="s">
        <v>31</v>
      </c>
      <c r="G15" s="8" t="s">
        <v>17</v>
      </c>
      <c r="H15" s="5"/>
      <c r="I15" s="9">
        <v>0</v>
      </c>
      <c r="J15" s="28">
        <v>3.26</v>
      </c>
      <c r="K15" s="5">
        <v>8</v>
      </c>
      <c r="L15" s="33">
        <v>23</v>
      </c>
    </row>
    <row r="16" spans="1:12" ht="29.15" customHeight="1" x14ac:dyDescent="0.35">
      <c r="A16" s="20">
        <v>131</v>
      </c>
      <c r="B16" s="4">
        <v>3603033</v>
      </c>
      <c r="C16" s="5" t="s">
        <v>117</v>
      </c>
      <c r="D16" s="5" t="s">
        <v>107</v>
      </c>
      <c r="E16" s="6">
        <v>1999</v>
      </c>
      <c r="F16" s="7" t="s">
        <v>49</v>
      </c>
      <c r="G16" s="8" t="s">
        <v>17</v>
      </c>
      <c r="H16" s="10"/>
      <c r="I16" s="9">
        <v>0</v>
      </c>
      <c r="J16" s="28">
        <v>3.29</v>
      </c>
      <c r="K16" s="5">
        <v>9</v>
      </c>
      <c r="L16" s="33">
        <v>22</v>
      </c>
    </row>
    <row r="17" spans="1:12" ht="29.15" customHeight="1" x14ac:dyDescent="0.35">
      <c r="A17" s="20">
        <v>134</v>
      </c>
      <c r="B17" s="10">
        <v>3603678</v>
      </c>
      <c r="C17" s="5" t="s">
        <v>220</v>
      </c>
      <c r="D17" s="5" t="s">
        <v>120</v>
      </c>
      <c r="E17" s="6">
        <v>1999</v>
      </c>
      <c r="F17" s="7" t="s">
        <v>84</v>
      </c>
      <c r="G17" s="8" t="s">
        <v>17</v>
      </c>
      <c r="H17" s="10"/>
      <c r="I17" s="9">
        <v>0</v>
      </c>
      <c r="J17" s="28">
        <v>3.31</v>
      </c>
      <c r="K17" s="5">
        <v>10</v>
      </c>
      <c r="L17" s="33">
        <v>21</v>
      </c>
    </row>
    <row r="18" spans="1:12" ht="29.15" customHeight="1" x14ac:dyDescent="0.35">
      <c r="A18" s="21">
        <v>135</v>
      </c>
      <c r="B18" s="11">
        <v>3603270</v>
      </c>
      <c r="C18" s="12" t="s">
        <v>192</v>
      </c>
      <c r="D18" s="12" t="s">
        <v>107</v>
      </c>
      <c r="E18" s="13">
        <v>2001</v>
      </c>
      <c r="F18" s="14" t="s">
        <v>41</v>
      </c>
      <c r="G18" s="15" t="s">
        <v>22</v>
      </c>
      <c r="H18" s="11"/>
      <c r="I18" s="16">
        <v>0</v>
      </c>
      <c r="J18" s="29">
        <v>3.32</v>
      </c>
      <c r="K18" s="5">
        <v>11</v>
      </c>
      <c r="L18" s="33">
        <v>20</v>
      </c>
    </row>
    <row r="19" spans="1:12" ht="29.15" customHeight="1" x14ac:dyDescent="0.35">
      <c r="A19" s="21">
        <v>31</v>
      </c>
      <c r="B19" s="11">
        <v>3602388</v>
      </c>
      <c r="C19" s="12" t="s">
        <v>210</v>
      </c>
      <c r="D19" s="12" t="s">
        <v>46</v>
      </c>
      <c r="E19" s="13">
        <v>1999</v>
      </c>
      <c r="F19" s="14" t="s">
        <v>40</v>
      </c>
      <c r="G19" s="15" t="s">
        <v>17</v>
      </c>
      <c r="H19" s="11"/>
      <c r="I19" s="16">
        <v>0</v>
      </c>
      <c r="J19" s="29">
        <v>3.33</v>
      </c>
      <c r="K19" s="5">
        <v>12</v>
      </c>
      <c r="L19" s="33">
        <v>19</v>
      </c>
    </row>
    <row r="20" spans="1:12" ht="29.15" customHeight="1" x14ac:dyDescent="0.35">
      <c r="A20" s="21">
        <v>135</v>
      </c>
      <c r="B20" s="21">
        <v>3603264</v>
      </c>
      <c r="C20" s="12" t="s">
        <v>159</v>
      </c>
      <c r="D20" s="12" t="s">
        <v>118</v>
      </c>
      <c r="E20" s="13">
        <v>1998</v>
      </c>
      <c r="F20" s="14" t="s">
        <v>41</v>
      </c>
      <c r="G20" s="15" t="s">
        <v>18</v>
      </c>
      <c r="H20" s="12"/>
      <c r="I20" s="16">
        <v>0</v>
      </c>
      <c r="J20" s="29">
        <v>3.35</v>
      </c>
      <c r="K20" s="5">
        <v>13</v>
      </c>
      <c r="L20" s="33">
        <v>18</v>
      </c>
    </row>
    <row r="21" spans="1:12" ht="29.15" customHeight="1" x14ac:dyDescent="0.35">
      <c r="A21" s="21">
        <v>101</v>
      </c>
      <c r="B21" s="11">
        <v>3602539</v>
      </c>
      <c r="C21" s="12" t="s">
        <v>426</v>
      </c>
      <c r="D21" s="12" t="s">
        <v>239</v>
      </c>
      <c r="E21" s="13">
        <v>1996</v>
      </c>
      <c r="F21" s="14" t="s">
        <v>24</v>
      </c>
      <c r="G21" s="15" t="s">
        <v>18</v>
      </c>
      <c r="H21" s="11"/>
      <c r="I21" s="16">
        <v>0</v>
      </c>
      <c r="J21" s="29">
        <v>3.35</v>
      </c>
      <c r="K21" s="5">
        <v>14</v>
      </c>
      <c r="L21" s="33">
        <v>17</v>
      </c>
    </row>
    <row r="22" spans="1:12" ht="29.15" customHeight="1" x14ac:dyDescent="0.35">
      <c r="A22" s="21">
        <v>70</v>
      </c>
      <c r="B22" s="11">
        <v>3604240</v>
      </c>
      <c r="C22" s="12" t="s">
        <v>706</v>
      </c>
      <c r="D22" s="12" t="s">
        <v>114</v>
      </c>
      <c r="E22" s="13">
        <v>2001</v>
      </c>
      <c r="F22" s="14" t="s">
        <v>591</v>
      </c>
      <c r="G22" s="15" t="s">
        <v>22</v>
      </c>
      <c r="H22" s="11"/>
      <c r="I22" s="16">
        <v>0</v>
      </c>
      <c r="J22" s="29">
        <v>3.36</v>
      </c>
      <c r="K22" s="5">
        <v>15</v>
      </c>
      <c r="L22" s="33">
        <v>16</v>
      </c>
    </row>
    <row r="23" spans="1:12" ht="29.15" customHeight="1" x14ac:dyDescent="0.35">
      <c r="A23" s="21">
        <v>70</v>
      </c>
      <c r="B23" s="17">
        <v>3604260</v>
      </c>
      <c r="C23" s="12" t="s">
        <v>446</v>
      </c>
      <c r="D23" s="12" t="s">
        <v>66</v>
      </c>
      <c r="E23" s="13">
        <v>1997</v>
      </c>
      <c r="F23" s="14" t="s">
        <v>591</v>
      </c>
      <c r="G23" s="15" t="s">
        <v>18</v>
      </c>
      <c r="H23" s="12"/>
      <c r="I23" s="16">
        <v>0</v>
      </c>
      <c r="J23" s="29">
        <v>3.38</v>
      </c>
      <c r="K23" s="5">
        <v>16</v>
      </c>
      <c r="L23" s="33">
        <v>15</v>
      </c>
    </row>
    <row r="24" spans="1:12" ht="29.15" customHeight="1" x14ac:dyDescent="0.35">
      <c r="A24" s="21">
        <v>131</v>
      </c>
      <c r="B24" s="18">
        <v>3602864</v>
      </c>
      <c r="C24" s="12" t="s">
        <v>355</v>
      </c>
      <c r="D24" s="12" t="s">
        <v>522</v>
      </c>
      <c r="E24" s="13">
        <v>1993</v>
      </c>
      <c r="F24" s="14" t="s">
        <v>49</v>
      </c>
      <c r="G24" s="15" t="s">
        <v>18</v>
      </c>
      <c r="H24" s="12"/>
      <c r="I24" s="16">
        <v>0</v>
      </c>
      <c r="J24" s="29">
        <v>3.39</v>
      </c>
      <c r="K24" s="5">
        <v>17</v>
      </c>
      <c r="L24" s="33">
        <v>14</v>
      </c>
    </row>
    <row r="25" spans="1:12" ht="29.15" customHeight="1" x14ac:dyDescent="0.35">
      <c r="A25" s="21">
        <v>137</v>
      </c>
      <c r="B25" s="17">
        <v>3604059</v>
      </c>
      <c r="C25" s="12" t="s">
        <v>739</v>
      </c>
      <c r="D25" s="12" t="s">
        <v>66</v>
      </c>
      <c r="E25" s="13">
        <v>1999</v>
      </c>
      <c r="F25" s="14" t="s">
        <v>76</v>
      </c>
      <c r="G25" s="15" t="s">
        <v>17</v>
      </c>
      <c r="H25" s="12"/>
      <c r="I25" s="16">
        <v>0</v>
      </c>
      <c r="J25" s="29">
        <v>3.39</v>
      </c>
      <c r="K25" s="5">
        <v>18</v>
      </c>
      <c r="L25" s="33">
        <v>13</v>
      </c>
    </row>
    <row r="26" spans="1:12" ht="29.15" customHeight="1" x14ac:dyDescent="0.35">
      <c r="A26" s="21">
        <v>70</v>
      </c>
      <c r="B26" s="12">
        <v>3604238</v>
      </c>
      <c r="C26" s="12" t="s">
        <v>703</v>
      </c>
      <c r="D26" s="12" t="s">
        <v>704</v>
      </c>
      <c r="E26" s="13">
        <v>2002</v>
      </c>
      <c r="F26" s="14" t="s">
        <v>591</v>
      </c>
      <c r="G26" s="15" t="s">
        <v>22</v>
      </c>
      <c r="H26" s="12"/>
      <c r="I26" s="16">
        <v>0</v>
      </c>
      <c r="J26" s="29">
        <v>3.4</v>
      </c>
      <c r="K26" s="5">
        <v>19</v>
      </c>
      <c r="L26" s="33">
        <v>12</v>
      </c>
    </row>
    <row r="27" spans="1:12" ht="29.15" customHeight="1" x14ac:dyDescent="0.35">
      <c r="A27" s="21">
        <v>134</v>
      </c>
      <c r="B27" s="11">
        <v>3603677</v>
      </c>
      <c r="C27" s="12" t="s">
        <v>115</v>
      </c>
      <c r="D27" s="12" t="s">
        <v>79</v>
      </c>
      <c r="E27" s="13">
        <v>2001</v>
      </c>
      <c r="F27" s="14" t="s">
        <v>84</v>
      </c>
      <c r="G27" s="15" t="s">
        <v>22</v>
      </c>
      <c r="H27" s="12"/>
      <c r="I27" s="16">
        <v>0</v>
      </c>
      <c r="J27" s="29">
        <v>3.41</v>
      </c>
      <c r="K27" s="5">
        <v>20</v>
      </c>
      <c r="L27" s="33">
        <v>11</v>
      </c>
    </row>
    <row r="28" spans="1:12" ht="29.15" customHeight="1" x14ac:dyDescent="0.35">
      <c r="A28" s="20">
        <v>140</v>
      </c>
      <c r="B28" s="4">
        <v>3603372</v>
      </c>
      <c r="C28" s="5" t="s">
        <v>405</v>
      </c>
      <c r="D28" s="5" t="s">
        <v>140</v>
      </c>
      <c r="E28" s="6">
        <v>1998</v>
      </c>
      <c r="F28" s="7" t="s">
        <v>74</v>
      </c>
      <c r="G28" s="8" t="s">
        <v>18</v>
      </c>
      <c r="H28" s="5"/>
      <c r="I28" s="9">
        <v>0</v>
      </c>
      <c r="J28" s="28">
        <v>3.48</v>
      </c>
      <c r="K28" s="5">
        <v>21</v>
      </c>
      <c r="L28" s="33">
        <v>10</v>
      </c>
    </row>
    <row r="29" spans="1:12" ht="29.15" customHeight="1" x14ac:dyDescent="0.35">
      <c r="A29" s="20">
        <v>101</v>
      </c>
      <c r="B29" s="4">
        <v>3602245</v>
      </c>
      <c r="C29" s="5" t="s">
        <v>232</v>
      </c>
      <c r="D29" s="5" t="s">
        <v>160</v>
      </c>
      <c r="E29" s="6">
        <v>1987</v>
      </c>
      <c r="F29" s="7" t="s">
        <v>24</v>
      </c>
      <c r="G29" s="8" t="s">
        <v>18</v>
      </c>
      <c r="H29" s="5"/>
      <c r="I29" s="9">
        <v>0</v>
      </c>
      <c r="J29" s="28">
        <v>3.51</v>
      </c>
      <c r="K29" s="5">
        <v>22</v>
      </c>
      <c r="L29" s="33">
        <v>9</v>
      </c>
    </row>
    <row r="30" spans="1:12" ht="29.15" customHeight="1" x14ac:dyDescent="0.35">
      <c r="A30" s="20">
        <v>112</v>
      </c>
      <c r="B30" s="4">
        <v>3603960</v>
      </c>
      <c r="C30" s="5" t="s">
        <v>674</v>
      </c>
      <c r="D30" s="5" t="s">
        <v>107</v>
      </c>
      <c r="E30" s="6">
        <v>2002</v>
      </c>
      <c r="F30" s="7" t="s">
        <v>33</v>
      </c>
      <c r="G30" s="8" t="s">
        <v>22</v>
      </c>
      <c r="H30" s="5"/>
      <c r="I30" s="9">
        <v>0</v>
      </c>
      <c r="J30" s="28">
        <v>3.53</v>
      </c>
      <c r="K30" s="5">
        <v>23</v>
      </c>
      <c r="L30" s="33">
        <v>8</v>
      </c>
    </row>
    <row r="31" spans="1:12" ht="29.15" customHeight="1" x14ac:dyDescent="0.35">
      <c r="A31" s="20">
        <v>112</v>
      </c>
      <c r="B31" s="20">
        <v>3604003</v>
      </c>
      <c r="C31" s="5" t="s">
        <v>452</v>
      </c>
      <c r="D31" s="5" t="s">
        <v>44</v>
      </c>
      <c r="E31" s="6">
        <v>2000</v>
      </c>
      <c r="F31" s="7" t="s">
        <v>33</v>
      </c>
      <c r="G31" s="8" t="s">
        <v>17</v>
      </c>
      <c r="H31" s="5"/>
      <c r="I31" s="9">
        <v>0</v>
      </c>
      <c r="J31" s="28">
        <v>3.55</v>
      </c>
      <c r="K31" s="5">
        <v>24</v>
      </c>
      <c r="L31" s="33">
        <v>7</v>
      </c>
    </row>
    <row r="32" spans="1:12" ht="29.15" customHeight="1" x14ac:dyDescent="0.35">
      <c r="A32" s="20">
        <v>31</v>
      </c>
      <c r="B32" s="20">
        <v>3602387</v>
      </c>
      <c r="C32" s="5" t="s">
        <v>189</v>
      </c>
      <c r="D32" s="5" t="s">
        <v>133</v>
      </c>
      <c r="E32" s="6">
        <v>1995</v>
      </c>
      <c r="F32" s="7" t="s">
        <v>40</v>
      </c>
      <c r="G32" s="8" t="s">
        <v>18</v>
      </c>
      <c r="H32" s="5"/>
      <c r="I32" s="9">
        <v>0</v>
      </c>
      <c r="J32" s="28">
        <v>3.55</v>
      </c>
      <c r="K32" s="5">
        <v>25</v>
      </c>
      <c r="L32" s="33">
        <v>6</v>
      </c>
    </row>
    <row r="33" spans="1:12" ht="29.15" customHeight="1" x14ac:dyDescent="0.35">
      <c r="A33" s="20">
        <v>101</v>
      </c>
      <c r="B33" s="20">
        <v>3602555</v>
      </c>
      <c r="C33" s="5" t="s">
        <v>479</v>
      </c>
      <c r="D33" s="5" t="s">
        <v>160</v>
      </c>
      <c r="E33" s="6">
        <v>1997</v>
      </c>
      <c r="F33" s="7" t="s">
        <v>24</v>
      </c>
      <c r="G33" s="8" t="s">
        <v>18</v>
      </c>
      <c r="H33" s="5"/>
      <c r="I33" s="9">
        <v>0</v>
      </c>
      <c r="J33" s="28" t="s">
        <v>809</v>
      </c>
      <c r="K33" s="5">
        <v>26</v>
      </c>
      <c r="L33" s="33">
        <v>5</v>
      </c>
    </row>
    <row r="34" spans="1:12" ht="29.15" customHeight="1" x14ac:dyDescent="0.35">
      <c r="A34" s="20">
        <v>101</v>
      </c>
      <c r="B34" s="20">
        <v>3602471</v>
      </c>
      <c r="C34" s="5" t="s">
        <v>241</v>
      </c>
      <c r="D34" s="5" t="s">
        <v>77</v>
      </c>
      <c r="E34" s="6">
        <v>1999</v>
      </c>
      <c r="F34" s="7" t="s">
        <v>24</v>
      </c>
      <c r="G34" s="8" t="s">
        <v>17</v>
      </c>
      <c r="H34" s="5"/>
      <c r="I34" s="9">
        <v>0</v>
      </c>
      <c r="J34" s="28">
        <v>3.56</v>
      </c>
      <c r="K34" s="5">
        <v>27</v>
      </c>
      <c r="L34" s="33">
        <v>5</v>
      </c>
    </row>
    <row r="35" spans="1:12" ht="29.15" customHeight="1" x14ac:dyDescent="0.35">
      <c r="A35" s="20">
        <v>140</v>
      </c>
      <c r="B35" s="20">
        <v>3603389</v>
      </c>
      <c r="C35" s="5" t="s">
        <v>461</v>
      </c>
      <c r="D35" s="5" t="s">
        <v>51</v>
      </c>
      <c r="E35" s="6">
        <v>1999</v>
      </c>
      <c r="F35" s="7" t="s">
        <v>74</v>
      </c>
      <c r="G35" s="8" t="s">
        <v>17</v>
      </c>
      <c r="H35" s="5"/>
      <c r="I35" s="9">
        <v>0</v>
      </c>
      <c r="J35" s="28">
        <v>3.58</v>
      </c>
      <c r="K35" s="5">
        <v>28</v>
      </c>
      <c r="L35" s="33">
        <v>5</v>
      </c>
    </row>
    <row r="36" spans="1:12" ht="29.15" customHeight="1" x14ac:dyDescent="0.35">
      <c r="A36" s="20">
        <v>112</v>
      </c>
      <c r="B36" s="20">
        <v>3604012</v>
      </c>
      <c r="C36" s="5" t="s">
        <v>494</v>
      </c>
      <c r="D36" s="5" t="s">
        <v>176</v>
      </c>
      <c r="E36" s="6">
        <v>2001</v>
      </c>
      <c r="F36" s="7" t="s">
        <v>33</v>
      </c>
      <c r="G36" s="8" t="s">
        <v>22</v>
      </c>
      <c r="H36" s="5"/>
      <c r="I36" s="9">
        <v>0</v>
      </c>
      <c r="J36" s="28">
        <v>3.59</v>
      </c>
      <c r="K36" s="5">
        <v>29</v>
      </c>
      <c r="L36" s="33">
        <v>5</v>
      </c>
    </row>
    <row r="37" spans="1:12" ht="29.15" customHeight="1" x14ac:dyDescent="0.35">
      <c r="A37" s="20">
        <v>137</v>
      </c>
      <c r="B37" s="20">
        <v>3604170</v>
      </c>
      <c r="C37" s="5" t="s">
        <v>463</v>
      </c>
      <c r="D37" s="5" t="s">
        <v>71</v>
      </c>
      <c r="E37" s="6">
        <v>2002</v>
      </c>
      <c r="F37" s="7" t="s">
        <v>76</v>
      </c>
      <c r="G37" s="8" t="s">
        <v>22</v>
      </c>
      <c r="H37" s="5"/>
      <c r="I37" s="9">
        <v>0</v>
      </c>
      <c r="J37" s="28">
        <v>4.01</v>
      </c>
      <c r="K37" s="5">
        <v>30</v>
      </c>
      <c r="L37" s="33">
        <v>5</v>
      </c>
    </row>
    <row r="38" spans="1:12" ht="29.15" customHeight="1" x14ac:dyDescent="0.35">
      <c r="A38" s="21">
        <v>346</v>
      </c>
      <c r="B38" s="12">
        <v>3602618</v>
      </c>
      <c r="C38" s="12" t="s">
        <v>450</v>
      </c>
      <c r="D38" s="12" t="s">
        <v>128</v>
      </c>
      <c r="E38" s="13">
        <v>1997</v>
      </c>
      <c r="F38" s="14" t="s">
        <v>47</v>
      </c>
      <c r="G38" s="15" t="s">
        <v>18</v>
      </c>
      <c r="H38" s="12"/>
      <c r="I38" s="16">
        <v>0</v>
      </c>
      <c r="J38" s="29">
        <v>4.03</v>
      </c>
      <c r="K38" s="5">
        <v>31</v>
      </c>
      <c r="L38" s="33">
        <v>5</v>
      </c>
    </row>
    <row r="39" spans="1:12" ht="29.15" customHeight="1" x14ac:dyDescent="0.35">
      <c r="A39" s="21">
        <v>135</v>
      </c>
      <c r="B39" s="21">
        <v>3603303</v>
      </c>
      <c r="C39" s="12" t="s">
        <v>468</v>
      </c>
      <c r="D39" s="12" t="s">
        <v>66</v>
      </c>
      <c r="E39" s="13">
        <v>2001</v>
      </c>
      <c r="F39" s="14" t="s">
        <v>41</v>
      </c>
      <c r="G39" s="15" t="s">
        <v>22</v>
      </c>
      <c r="H39" s="12"/>
      <c r="I39" s="16">
        <v>0</v>
      </c>
      <c r="J39" s="29">
        <v>4.04</v>
      </c>
      <c r="K39" s="5">
        <v>32</v>
      </c>
      <c r="L39" s="33">
        <v>5</v>
      </c>
    </row>
    <row r="40" spans="1:12" ht="29.15" customHeight="1" x14ac:dyDescent="0.35">
      <c r="A40" s="21">
        <v>230</v>
      </c>
      <c r="B40" s="21">
        <v>3603239</v>
      </c>
      <c r="C40" s="12" t="s">
        <v>376</v>
      </c>
      <c r="D40" s="12" t="s">
        <v>138</v>
      </c>
      <c r="E40" s="13">
        <v>1997</v>
      </c>
      <c r="F40" s="14" t="s">
        <v>99</v>
      </c>
      <c r="G40" s="15" t="s">
        <v>18</v>
      </c>
      <c r="H40" s="12"/>
      <c r="I40" s="16">
        <v>0</v>
      </c>
      <c r="J40" s="29">
        <v>4.07</v>
      </c>
      <c r="K40" s="5">
        <v>33</v>
      </c>
      <c r="L40" s="33">
        <v>5</v>
      </c>
    </row>
    <row r="41" spans="1:12" ht="29.15" customHeight="1" x14ac:dyDescent="0.35">
      <c r="A41" s="21">
        <v>70</v>
      </c>
      <c r="B41" s="21">
        <v>3604247</v>
      </c>
      <c r="C41" s="12" t="s">
        <v>725</v>
      </c>
      <c r="D41" s="12" t="s">
        <v>726</v>
      </c>
      <c r="E41" s="13">
        <v>1997</v>
      </c>
      <c r="F41" s="14" t="s">
        <v>591</v>
      </c>
      <c r="G41" s="15" t="s">
        <v>18</v>
      </c>
      <c r="H41" s="12"/>
      <c r="I41" s="16">
        <v>0</v>
      </c>
      <c r="J41" s="29">
        <v>4.12</v>
      </c>
      <c r="K41" s="5">
        <v>34</v>
      </c>
      <c r="L41" s="33">
        <v>5</v>
      </c>
    </row>
    <row r="42" spans="1:12" ht="29.15" customHeight="1" x14ac:dyDescent="0.35">
      <c r="A42" s="21">
        <v>137</v>
      </c>
      <c r="B42" s="21">
        <v>3603518</v>
      </c>
      <c r="C42" s="12" t="s">
        <v>493</v>
      </c>
      <c r="D42" s="12" t="s">
        <v>94</v>
      </c>
      <c r="E42" s="13">
        <v>2002</v>
      </c>
      <c r="F42" s="14" t="s">
        <v>76</v>
      </c>
      <c r="G42" s="15" t="s">
        <v>22</v>
      </c>
      <c r="H42" s="12"/>
      <c r="I42" s="16">
        <v>0</v>
      </c>
      <c r="J42" s="29">
        <v>4.17</v>
      </c>
      <c r="K42" s="5">
        <v>35</v>
      </c>
      <c r="L42" s="33">
        <v>5</v>
      </c>
    </row>
    <row r="43" spans="1:12" ht="29.15" customHeight="1" x14ac:dyDescent="0.35">
      <c r="A43" s="21">
        <v>137</v>
      </c>
      <c r="B43" s="21">
        <v>3604046</v>
      </c>
      <c r="C43" s="12" t="s">
        <v>418</v>
      </c>
      <c r="D43" s="12" t="s">
        <v>107</v>
      </c>
      <c r="E43" s="13">
        <v>2002</v>
      </c>
      <c r="F43" s="14" t="s">
        <v>76</v>
      </c>
      <c r="G43" s="15" t="s">
        <v>22</v>
      </c>
      <c r="H43" s="12"/>
      <c r="I43" s="16">
        <v>0</v>
      </c>
      <c r="J43" s="29">
        <v>4.1900000000000004</v>
      </c>
      <c r="K43" s="5">
        <v>36</v>
      </c>
      <c r="L43" s="33">
        <v>5</v>
      </c>
    </row>
    <row r="44" spans="1:12" ht="29.15" customHeight="1" x14ac:dyDescent="0.35">
      <c r="A44" s="21">
        <v>70</v>
      </c>
      <c r="B44" s="12">
        <v>3604263</v>
      </c>
      <c r="C44" s="12" t="s">
        <v>768</v>
      </c>
      <c r="D44" s="12" t="s">
        <v>156</v>
      </c>
      <c r="E44" s="13">
        <v>1999</v>
      </c>
      <c r="F44" s="14" t="s">
        <v>591</v>
      </c>
      <c r="G44" s="15" t="s">
        <v>17</v>
      </c>
      <c r="H44" s="12"/>
      <c r="I44" s="16">
        <v>0</v>
      </c>
      <c r="J44" s="29">
        <v>4.22</v>
      </c>
      <c r="K44" s="5">
        <v>37</v>
      </c>
      <c r="L44" s="33">
        <v>5</v>
      </c>
    </row>
    <row r="45" spans="1:12" ht="29.15" customHeight="1" x14ac:dyDescent="0.35">
      <c r="A45" s="21">
        <v>145</v>
      </c>
      <c r="B45" s="12">
        <v>3604174</v>
      </c>
      <c r="C45" s="12" t="s">
        <v>648</v>
      </c>
      <c r="D45" s="12" t="s">
        <v>94</v>
      </c>
      <c r="E45" s="13">
        <v>2002</v>
      </c>
      <c r="F45" s="14" t="s">
        <v>55</v>
      </c>
      <c r="G45" s="15" t="s">
        <v>22</v>
      </c>
      <c r="H45" s="12"/>
      <c r="I45" s="16">
        <v>0</v>
      </c>
      <c r="J45" s="29">
        <v>4.26</v>
      </c>
      <c r="K45" s="5">
        <v>38</v>
      </c>
      <c r="L45" s="33">
        <v>5</v>
      </c>
    </row>
    <row r="46" spans="1:12" ht="29.15" customHeight="1" x14ac:dyDescent="0.35">
      <c r="A46" s="21">
        <v>136</v>
      </c>
      <c r="B46" s="12">
        <v>3603796</v>
      </c>
      <c r="C46" s="12" t="s">
        <v>652</v>
      </c>
      <c r="D46" s="12" t="s">
        <v>114</v>
      </c>
      <c r="E46" s="13">
        <v>1998</v>
      </c>
      <c r="F46" s="14" t="s">
        <v>599</v>
      </c>
      <c r="G46" s="15" t="s">
        <v>18</v>
      </c>
      <c r="H46" s="12"/>
      <c r="I46" s="16">
        <v>0</v>
      </c>
      <c r="J46" s="29">
        <v>4.28</v>
      </c>
      <c r="K46" s="5">
        <v>39</v>
      </c>
      <c r="L46" s="33">
        <v>5</v>
      </c>
    </row>
    <row r="47" spans="1:12" ht="29.15" customHeight="1" x14ac:dyDescent="0.35">
      <c r="A47" s="21">
        <v>112</v>
      </c>
      <c r="B47" s="12">
        <v>3604016</v>
      </c>
      <c r="C47" s="12" t="s">
        <v>667</v>
      </c>
      <c r="D47" s="12" t="s">
        <v>160</v>
      </c>
      <c r="E47" s="13">
        <v>2002</v>
      </c>
      <c r="F47" s="14" t="s">
        <v>33</v>
      </c>
      <c r="G47" s="15" t="s">
        <v>22</v>
      </c>
      <c r="H47" s="12"/>
      <c r="I47" s="16">
        <v>0</v>
      </c>
      <c r="J47" s="29">
        <v>4.32</v>
      </c>
      <c r="K47" s="5">
        <v>40</v>
      </c>
      <c r="L47" s="33">
        <v>5</v>
      </c>
    </row>
    <row r="48" spans="1:12" ht="29.15" customHeight="1" x14ac:dyDescent="0.35">
      <c r="A48" s="20">
        <v>137</v>
      </c>
      <c r="B48" s="5">
        <v>3603514</v>
      </c>
      <c r="C48" s="5" t="s">
        <v>297</v>
      </c>
      <c r="D48" s="5" t="s">
        <v>26</v>
      </c>
      <c r="E48" s="6">
        <v>2002</v>
      </c>
      <c r="F48" s="7" t="s">
        <v>76</v>
      </c>
      <c r="G48" s="8" t="s">
        <v>22</v>
      </c>
      <c r="H48" s="5"/>
      <c r="I48" s="9">
        <v>0</v>
      </c>
      <c r="J48" s="28">
        <v>4.34</v>
      </c>
      <c r="K48" s="5">
        <v>41</v>
      </c>
      <c r="L48" s="33">
        <v>5</v>
      </c>
    </row>
    <row r="49" spans="1:12" ht="29.15" customHeight="1" x14ac:dyDescent="0.35">
      <c r="A49" s="20">
        <v>136</v>
      </c>
      <c r="B49" s="5">
        <v>3603763</v>
      </c>
      <c r="C49" s="5" t="s">
        <v>707</v>
      </c>
      <c r="D49" s="5" t="s">
        <v>66</v>
      </c>
      <c r="E49" s="6">
        <v>1991</v>
      </c>
      <c r="F49" s="7" t="s">
        <v>599</v>
      </c>
      <c r="G49" s="8" t="s">
        <v>18</v>
      </c>
      <c r="H49" s="5"/>
      <c r="I49" s="9">
        <v>0</v>
      </c>
      <c r="J49" s="28">
        <v>4.3600000000000003</v>
      </c>
      <c r="K49" s="5">
        <v>42</v>
      </c>
      <c r="L49" s="33">
        <v>5</v>
      </c>
    </row>
    <row r="50" spans="1:12" ht="29.15" customHeight="1" x14ac:dyDescent="0.35">
      <c r="A50" s="20">
        <v>70</v>
      </c>
      <c r="B50" s="20">
        <v>3604275</v>
      </c>
      <c r="C50" s="20" t="s">
        <v>714</v>
      </c>
      <c r="D50" s="20" t="s">
        <v>715</v>
      </c>
      <c r="E50" s="20">
        <v>2002</v>
      </c>
      <c r="F50" s="20" t="s">
        <v>591</v>
      </c>
      <c r="G50" s="20" t="s">
        <v>22</v>
      </c>
      <c r="H50" s="20"/>
      <c r="I50" s="20">
        <v>0</v>
      </c>
      <c r="J50" s="30">
        <v>4.4000000000000004</v>
      </c>
      <c r="K50" s="5">
        <v>43</v>
      </c>
      <c r="L50" s="33">
        <v>5</v>
      </c>
    </row>
    <row r="51" spans="1:12" ht="29.15" customHeight="1" x14ac:dyDescent="0.35">
      <c r="A51" s="20">
        <v>31</v>
      </c>
      <c r="B51" s="20">
        <v>3602405</v>
      </c>
      <c r="C51" s="20" t="s">
        <v>394</v>
      </c>
      <c r="D51" s="20" t="s">
        <v>44</v>
      </c>
      <c r="E51" s="20">
        <v>1994</v>
      </c>
      <c r="F51" s="20" t="s">
        <v>40</v>
      </c>
      <c r="G51" s="20" t="s">
        <v>18</v>
      </c>
      <c r="H51" s="20"/>
      <c r="I51" s="20">
        <v>0</v>
      </c>
      <c r="J51" s="30">
        <v>4.45</v>
      </c>
      <c r="K51" s="5">
        <v>44</v>
      </c>
      <c r="L51" s="33">
        <v>5</v>
      </c>
    </row>
    <row r="52" spans="1:12" ht="29.15" customHeight="1" x14ac:dyDescent="0.35">
      <c r="A52" s="20">
        <v>101</v>
      </c>
      <c r="B52" s="20">
        <v>3602249</v>
      </c>
      <c r="C52" s="20" t="s">
        <v>339</v>
      </c>
      <c r="D52" s="20" t="s">
        <v>26</v>
      </c>
      <c r="E52" s="20">
        <v>1995</v>
      </c>
      <c r="F52" s="20" t="s">
        <v>24</v>
      </c>
      <c r="G52" s="20" t="s">
        <v>18</v>
      </c>
      <c r="H52" s="20"/>
      <c r="I52" s="20">
        <v>0</v>
      </c>
      <c r="J52" s="30">
        <v>4.47</v>
      </c>
      <c r="K52" s="5">
        <v>45</v>
      </c>
      <c r="L52" s="33">
        <v>5</v>
      </c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1" priority="2"/>
  </conditionalFormatting>
  <conditionalFormatting sqref="B8:B5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3"/>
  <sheetViews>
    <sheetView workbookViewId="0">
      <selection activeCell="L18" sqref="L18"/>
    </sheetView>
  </sheetViews>
  <sheetFormatPr defaultRowHeight="14.5" x14ac:dyDescent="0.35"/>
  <sheetData>
    <row r="1" spans="1:4" x14ac:dyDescent="0.35">
      <c r="A1" s="27" t="s">
        <v>560</v>
      </c>
      <c r="B1" s="27" t="s">
        <v>561</v>
      </c>
      <c r="C1" s="27" t="s">
        <v>562</v>
      </c>
      <c r="D1" s="27" t="s">
        <v>563</v>
      </c>
    </row>
    <row r="2" spans="1:4" x14ac:dyDescent="0.35">
      <c r="A2" s="25">
        <v>20</v>
      </c>
      <c r="B2" s="25">
        <v>25</v>
      </c>
      <c r="C2" s="25">
        <v>30</v>
      </c>
      <c r="D2" s="25">
        <v>35</v>
      </c>
    </row>
    <row r="3" spans="1:4" x14ac:dyDescent="0.35">
      <c r="A3" s="25">
        <v>17</v>
      </c>
      <c r="B3" s="25">
        <v>23</v>
      </c>
      <c r="C3" s="25">
        <v>29</v>
      </c>
      <c r="D3" s="25">
        <v>34</v>
      </c>
    </row>
    <row r="4" spans="1:4" x14ac:dyDescent="0.35">
      <c r="A4" s="25">
        <v>14</v>
      </c>
      <c r="B4" s="25">
        <v>21</v>
      </c>
      <c r="C4" s="25">
        <v>28</v>
      </c>
      <c r="D4" s="25">
        <v>33</v>
      </c>
    </row>
    <row r="5" spans="1:4" x14ac:dyDescent="0.35">
      <c r="A5" s="25">
        <v>11</v>
      </c>
      <c r="B5" s="25">
        <v>19</v>
      </c>
      <c r="C5" s="25">
        <v>27</v>
      </c>
      <c r="D5" s="25">
        <v>32</v>
      </c>
    </row>
    <row r="6" spans="1:4" x14ac:dyDescent="0.35">
      <c r="A6" s="25">
        <v>8</v>
      </c>
      <c r="B6" s="25">
        <v>17</v>
      </c>
      <c r="C6" s="25">
        <v>26</v>
      </c>
      <c r="D6" s="25">
        <v>31</v>
      </c>
    </row>
    <row r="7" spans="1:4" x14ac:dyDescent="0.35">
      <c r="A7" s="25">
        <v>5</v>
      </c>
      <c r="B7" s="25">
        <v>15</v>
      </c>
      <c r="C7" s="25">
        <v>25</v>
      </c>
      <c r="D7" s="25">
        <v>30</v>
      </c>
    </row>
    <row r="8" spans="1:4" x14ac:dyDescent="0.35">
      <c r="A8" s="25"/>
      <c r="B8" s="25">
        <v>13</v>
      </c>
      <c r="C8" s="25">
        <v>24</v>
      </c>
      <c r="D8" s="25">
        <v>29</v>
      </c>
    </row>
    <row r="9" spans="1:4" x14ac:dyDescent="0.35">
      <c r="A9" s="25"/>
      <c r="B9" s="25">
        <v>11</v>
      </c>
      <c r="C9" s="25">
        <v>23</v>
      </c>
      <c r="D9" s="25">
        <v>28</v>
      </c>
    </row>
    <row r="10" spans="1:4" x14ac:dyDescent="0.35">
      <c r="A10" s="25"/>
      <c r="B10" s="25">
        <v>9</v>
      </c>
      <c r="C10" s="25">
        <v>22</v>
      </c>
      <c r="D10" s="25">
        <v>27</v>
      </c>
    </row>
    <row r="11" spans="1:4" x14ac:dyDescent="0.35">
      <c r="A11" s="25"/>
      <c r="B11" s="25">
        <v>7</v>
      </c>
      <c r="C11" s="25">
        <v>21</v>
      </c>
      <c r="D11" s="25">
        <v>26</v>
      </c>
    </row>
    <row r="12" spans="1:4" x14ac:dyDescent="0.35">
      <c r="A12" s="25"/>
      <c r="B12" s="25">
        <v>5</v>
      </c>
      <c r="C12" s="25">
        <v>20</v>
      </c>
      <c r="D12" s="25">
        <v>25</v>
      </c>
    </row>
    <row r="13" spans="1:4" x14ac:dyDescent="0.35">
      <c r="A13" s="25"/>
      <c r="B13" s="25"/>
      <c r="C13" s="25">
        <v>19</v>
      </c>
      <c r="D13" s="25">
        <v>24</v>
      </c>
    </row>
    <row r="14" spans="1:4" x14ac:dyDescent="0.35">
      <c r="A14" s="25"/>
      <c r="B14" s="25"/>
      <c r="C14" s="25">
        <v>18</v>
      </c>
      <c r="D14" s="25">
        <v>23</v>
      </c>
    </row>
    <row r="15" spans="1:4" x14ac:dyDescent="0.35">
      <c r="A15" s="25"/>
      <c r="B15" s="25"/>
      <c r="C15" s="25">
        <v>17</v>
      </c>
      <c r="D15" s="25">
        <v>22</v>
      </c>
    </row>
    <row r="16" spans="1:4" x14ac:dyDescent="0.35">
      <c r="A16" s="25"/>
      <c r="B16" s="25"/>
      <c r="C16" s="25">
        <v>16</v>
      </c>
      <c r="D16" s="25">
        <v>21</v>
      </c>
    </row>
    <row r="17" spans="1:4" x14ac:dyDescent="0.35">
      <c r="A17" s="25"/>
      <c r="B17" s="25"/>
      <c r="C17" s="25">
        <v>15</v>
      </c>
      <c r="D17" s="25">
        <v>20</v>
      </c>
    </row>
    <row r="18" spans="1:4" x14ac:dyDescent="0.35">
      <c r="A18" s="25"/>
      <c r="B18" s="25"/>
      <c r="C18" s="25">
        <v>14</v>
      </c>
      <c r="D18" s="25">
        <v>19</v>
      </c>
    </row>
    <row r="19" spans="1:4" x14ac:dyDescent="0.35">
      <c r="A19" s="25"/>
      <c r="B19" s="25"/>
      <c r="C19" s="25">
        <v>13</v>
      </c>
      <c r="D19" s="25">
        <v>18</v>
      </c>
    </row>
    <row r="20" spans="1:4" x14ac:dyDescent="0.35">
      <c r="A20" s="25"/>
      <c r="B20" s="25"/>
      <c r="C20" s="25">
        <v>12</v>
      </c>
      <c r="D20" s="25">
        <v>17</v>
      </c>
    </row>
    <row r="21" spans="1:4" x14ac:dyDescent="0.35">
      <c r="A21" s="25"/>
      <c r="B21" s="25"/>
      <c r="C21" s="25">
        <v>11</v>
      </c>
      <c r="D21" s="25">
        <v>16</v>
      </c>
    </row>
    <row r="22" spans="1:4" x14ac:dyDescent="0.35">
      <c r="A22" s="25"/>
      <c r="B22" s="25"/>
      <c r="C22" s="25">
        <v>10</v>
      </c>
      <c r="D22" s="25">
        <v>15</v>
      </c>
    </row>
    <row r="23" spans="1:4" x14ac:dyDescent="0.35">
      <c r="A23" s="25"/>
      <c r="B23" s="25"/>
      <c r="C23" s="25">
        <v>9</v>
      </c>
      <c r="D23" s="25">
        <v>14</v>
      </c>
    </row>
    <row r="24" spans="1:4" x14ac:dyDescent="0.35">
      <c r="A24" s="25"/>
      <c r="B24" s="25"/>
      <c r="C24" s="25">
        <v>8</v>
      </c>
      <c r="D24" s="25">
        <v>13</v>
      </c>
    </row>
    <row r="25" spans="1:4" x14ac:dyDescent="0.35">
      <c r="A25" s="25"/>
      <c r="B25" s="25"/>
      <c r="C25" s="25">
        <v>7</v>
      </c>
      <c r="D25" s="25">
        <v>12</v>
      </c>
    </row>
    <row r="26" spans="1:4" x14ac:dyDescent="0.35">
      <c r="A26" s="25"/>
      <c r="B26" s="25"/>
      <c r="C26" s="25">
        <v>6</v>
      </c>
      <c r="D26" s="25">
        <v>11</v>
      </c>
    </row>
    <row r="27" spans="1:4" x14ac:dyDescent="0.35">
      <c r="A27" s="25"/>
      <c r="B27" s="25"/>
      <c r="C27" s="25">
        <v>5</v>
      </c>
      <c r="D27" s="25">
        <v>10</v>
      </c>
    </row>
    <row r="28" spans="1:4" x14ac:dyDescent="0.35">
      <c r="A28" s="25"/>
      <c r="B28" s="25"/>
      <c r="C28" s="25"/>
      <c r="D28" s="25">
        <v>9</v>
      </c>
    </row>
    <row r="29" spans="1:4" x14ac:dyDescent="0.35">
      <c r="A29" s="25"/>
      <c r="B29" s="25"/>
      <c r="C29" s="25"/>
      <c r="D29" s="25">
        <v>8</v>
      </c>
    </row>
    <row r="30" spans="1:4" x14ac:dyDescent="0.35">
      <c r="A30" s="25"/>
      <c r="B30" s="25"/>
      <c r="C30" s="25"/>
      <c r="D30" s="25">
        <v>7</v>
      </c>
    </row>
    <row r="31" spans="1:4" x14ac:dyDescent="0.35">
      <c r="A31" s="25"/>
      <c r="B31" s="25"/>
      <c r="C31" s="25"/>
      <c r="D31" s="25">
        <v>6</v>
      </c>
    </row>
    <row r="32" spans="1:4" x14ac:dyDescent="0.35">
      <c r="A32" s="25"/>
      <c r="B32" s="25"/>
      <c r="C32" s="25"/>
      <c r="D32" s="25">
        <v>5</v>
      </c>
    </row>
    <row r="33" spans="4:4" x14ac:dyDescent="0.35">
      <c r="D33" t="s">
        <v>564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22"/>
  <sheetViews>
    <sheetView workbookViewId="0">
      <selection activeCell="B27" sqref="B27"/>
    </sheetView>
  </sheetViews>
  <sheetFormatPr defaultRowHeight="14.5" x14ac:dyDescent="0.35"/>
  <cols>
    <col min="3" max="3" width="44.26953125" bestFit="1" customWidth="1"/>
    <col min="4" max="4" width="12.26953125" bestFit="1" customWidth="1"/>
  </cols>
  <sheetData>
    <row r="1" spans="1:4" ht="31.5" customHeight="1" x14ac:dyDescent="0.35">
      <c r="A1" s="38" t="s">
        <v>812</v>
      </c>
      <c r="B1" s="39" t="s">
        <v>537</v>
      </c>
      <c r="C1" s="39" t="s">
        <v>535</v>
      </c>
      <c r="D1" s="40" t="s">
        <v>811</v>
      </c>
    </row>
    <row r="2" spans="1:4" ht="18.5" x14ac:dyDescent="0.45">
      <c r="A2" s="41">
        <v>1</v>
      </c>
      <c r="B2" s="37">
        <v>112</v>
      </c>
      <c r="C2" s="37" t="s">
        <v>33</v>
      </c>
      <c r="D2" s="42">
        <v>1106</v>
      </c>
    </row>
    <row r="3" spans="1:4" ht="18.5" x14ac:dyDescent="0.45">
      <c r="A3" s="41">
        <v>2</v>
      </c>
      <c r="B3" s="37">
        <v>101</v>
      </c>
      <c r="C3" s="37" t="s">
        <v>24</v>
      </c>
      <c r="D3" s="42">
        <v>1039</v>
      </c>
    </row>
    <row r="4" spans="1:4" ht="18.5" x14ac:dyDescent="0.45">
      <c r="A4" s="41">
        <v>3</v>
      </c>
      <c r="B4" s="37">
        <v>140</v>
      </c>
      <c r="C4" s="37" t="s">
        <v>74</v>
      </c>
      <c r="D4" s="42">
        <v>804</v>
      </c>
    </row>
    <row r="5" spans="1:4" ht="18.5" x14ac:dyDescent="0.45">
      <c r="A5" s="41">
        <v>4</v>
      </c>
      <c r="B5" s="37">
        <v>70</v>
      </c>
      <c r="C5" s="37" t="s">
        <v>807</v>
      </c>
      <c r="D5" s="42">
        <v>592</v>
      </c>
    </row>
    <row r="6" spans="1:4" ht="18.5" x14ac:dyDescent="0.45">
      <c r="A6" s="41">
        <v>5</v>
      </c>
      <c r="B6" s="37">
        <v>4</v>
      </c>
      <c r="C6" s="37" t="s">
        <v>27</v>
      </c>
      <c r="D6" s="42">
        <v>532</v>
      </c>
    </row>
    <row r="7" spans="1:4" ht="18.5" x14ac:dyDescent="0.45">
      <c r="A7" s="41">
        <v>6</v>
      </c>
      <c r="B7" s="37">
        <v>135</v>
      </c>
      <c r="C7" s="37" t="s">
        <v>41</v>
      </c>
      <c r="D7" s="42">
        <v>497</v>
      </c>
    </row>
    <row r="8" spans="1:4" ht="18.5" x14ac:dyDescent="0.45">
      <c r="A8" s="41">
        <v>7</v>
      </c>
      <c r="B8" s="37">
        <v>137</v>
      </c>
      <c r="C8" s="37" t="s">
        <v>76</v>
      </c>
      <c r="D8" s="42">
        <v>442</v>
      </c>
    </row>
    <row r="9" spans="1:4" ht="18.5" x14ac:dyDescent="0.45">
      <c r="A9" s="41">
        <v>8</v>
      </c>
      <c r="B9" s="37">
        <v>134</v>
      </c>
      <c r="C9" s="37" t="s">
        <v>84</v>
      </c>
      <c r="D9" s="42">
        <v>358</v>
      </c>
    </row>
    <row r="10" spans="1:4" ht="18.5" x14ac:dyDescent="0.45">
      <c r="A10" s="41">
        <v>9</v>
      </c>
      <c r="B10" s="37">
        <v>73</v>
      </c>
      <c r="C10" s="37" t="s">
        <v>145</v>
      </c>
      <c r="D10" s="42">
        <v>352</v>
      </c>
    </row>
    <row r="11" spans="1:4" ht="18.5" x14ac:dyDescent="0.45">
      <c r="A11" s="41">
        <v>10</v>
      </c>
      <c r="B11" s="37">
        <v>136</v>
      </c>
      <c r="C11" s="37" t="s">
        <v>599</v>
      </c>
      <c r="D11" s="42">
        <v>342</v>
      </c>
    </row>
    <row r="12" spans="1:4" ht="18.5" x14ac:dyDescent="0.45">
      <c r="A12" s="41">
        <v>11</v>
      </c>
      <c r="B12" s="37">
        <v>131</v>
      </c>
      <c r="C12" s="37" t="s">
        <v>49</v>
      </c>
      <c r="D12" s="42">
        <v>299</v>
      </c>
    </row>
    <row r="13" spans="1:4" ht="18.5" x14ac:dyDescent="0.45">
      <c r="A13" s="41">
        <v>12</v>
      </c>
      <c r="B13" s="37">
        <v>129</v>
      </c>
      <c r="C13" s="37" t="s">
        <v>808</v>
      </c>
      <c r="D13" s="42">
        <v>297</v>
      </c>
    </row>
    <row r="14" spans="1:4" ht="18.5" x14ac:dyDescent="0.45">
      <c r="A14" s="41">
        <v>13</v>
      </c>
      <c r="B14" s="37">
        <v>31</v>
      </c>
      <c r="C14" s="37" t="s">
        <v>40</v>
      </c>
      <c r="D14" s="42">
        <v>268</v>
      </c>
    </row>
    <row r="15" spans="1:4" ht="18.5" x14ac:dyDescent="0.45">
      <c r="A15" s="41">
        <v>14</v>
      </c>
      <c r="B15" s="37">
        <v>132</v>
      </c>
      <c r="C15" s="37" t="s">
        <v>31</v>
      </c>
      <c r="D15" s="42">
        <v>220</v>
      </c>
    </row>
    <row r="16" spans="1:4" ht="18.5" x14ac:dyDescent="0.45">
      <c r="A16" s="41">
        <v>15</v>
      </c>
      <c r="B16" s="37">
        <v>288</v>
      </c>
      <c r="C16" s="37" t="s">
        <v>85</v>
      </c>
      <c r="D16" s="42">
        <v>202</v>
      </c>
    </row>
    <row r="17" spans="1:4" ht="18.5" x14ac:dyDescent="0.45">
      <c r="A17" s="41">
        <v>16</v>
      </c>
      <c r="B17" s="37">
        <v>298</v>
      </c>
      <c r="C17" s="37" t="s">
        <v>35</v>
      </c>
      <c r="D17" s="42">
        <v>201</v>
      </c>
    </row>
    <row r="18" spans="1:4" ht="18.5" x14ac:dyDescent="0.45">
      <c r="A18" s="41">
        <v>17</v>
      </c>
      <c r="B18" s="37">
        <v>346</v>
      </c>
      <c r="C18" s="37" t="s">
        <v>47</v>
      </c>
      <c r="D18" s="42">
        <v>184</v>
      </c>
    </row>
    <row r="19" spans="1:4" ht="18.5" x14ac:dyDescent="0.45">
      <c r="A19" s="41">
        <v>18</v>
      </c>
      <c r="B19" s="37">
        <v>230</v>
      </c>
      <c r="C19" s="37" t="s">
        <v>99</v>
      </c>
      <c r="D19" s="42">
        <v>100</v>
      </c>
    </row>
    <row r="20" spans="1:4" ht="18.5" x14ac:dyDescent="0.45">
      <c r="A20" s="41">
        <v>19</v>
      </c>
      <c r="B20" s="37">
        <v>265</v>
      </c>
      <c r="C20" s="37" t="s">
        <v>29</v>
      </c>
      <c r="D20" s="42">
        <v>55</v>
      </c>
    </row>
    <row r="21" spans="1:4" ht="18.5" x14ac:dyDescent="0.45">
      <c r="A21" s="41">
        <v>20</v>
      </c>
      <c r="B21" s="37">
        <v>145</v>
      </c>
      <c r="C21" s="37" t="s">
        <v>55</v>
      </c>
      <c r="D21" s="42">
        <v>27</v>
      </c>
    </row>
    <row r="22" spans="1:4" ht="19" thickBot="1" x14ac:dyDescent="0.5">
      <c r="A22" s="41">
        <v>21</v>
      </c>
      <c r="B22" s="43">
        <v>139</v>
      </c>
      <c r="C22" s="43" t="s">
        <v>59</v>
      </c>
      <c r="D22" s="44">
        <v>0</v>
      </c>
    </row>
  </sheetData>
  <sortState ref="B2:D21">
    <sortCondition descending="1" ref="D2:D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0"/>
  <sheetViews>
    <sheetView zoomScale="84" zoomScaleNormal="84" workbookViewId="0">
      <selection activeCell="C20" sqref="C20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44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2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791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70</v>
      </c>
      <c r="B8" s="4">
        <v>3604266</v>
      </c>
      <c r="C8" s="5" t="s">
        <v>774</v>
      </c>
      <c r="D8" s="5" t="s">
        <v>156</v>
      </c>
      <c r="E8" s="6">
        <v>2007</v>
      </c>
      <c r="F8" s="7" t="s">
        <v>591</v>
      </c>
      <c r="G8" s="8" t="s">
        <v>23</v>
      </c>
      <c r="H8" s="5"/>
      <c r="I8" s="9">
        <v>0</v>
      </c>
      <c r="J8" s="28">
        <v>2.31</v>
      </c>
      <c r="K8" s="5"/>
      <c r="L8" s="33">
        <v>35</v>
      </c>
    </row>
    <row r="9" spans="1:12" ht="29.15" customHeight="1" x14ac:dyDescent="0.35">
      <c r="A9" s="20">
        <v>137</v>
      </c>
      <c r="B9" s="4">
        <v>3604052</v>
      </c>
      <c r="C9" s="5" t="s">
        <v>773</v>
      </c>
      <c r="D9" s="5" t="s">
        <v>95</v>
      </c>
      <c r="E9" s="6">
        <v>2007</v>
      </c>
      <c r="F9" s="7" t="s">
        <v>76</v>
      </c>
      <c r="G9" s="8" t="s">
        <v>23</v>
      </c>
      <c r="H9" s="5"/>
      <c r="I9" s="9">
        <v>0</v>
      </c>
      <c r="J9" s="28">
        <v>2.35</v>
      </c>
      <c r="K9" s="5"/>
      <c r="L9" s="33">
        <v>34</v>
      </c>
    </row>
    <row r="10" spans="1:12" ht="29.15" customHeight="1" x14ac:dyDescent="0.35">
      <c r="A10" s="20">
        <v>135</v>
      </c>
      <c r="B10" s="4">
        <v>3603300</v>
      </c>
      <c r="C10" s="5" t="s">
        <v>481</v>
      </c>
      <c r="D10" s="5" t="s">
        <v>30</v>
      </c>
      <c r="E10" s="6">
        <v>2007</v>
      </c>
      <c r="F10" s="7" t="s">
        <v>41</v>
      </c>
      <c r="G10" s="8" t="s">
        <v>23</v>
      </c>
      <c r="H10" s="5"/>
      <c r="I10" s="9">
        <v>0</v>
      </c>
      <c r="J10" s="28">
        <v>2.36</v>
      </c>
      <c r="K10" s="5"/>
      <c r="L10" s="33">
        <v>33</v>
      </c>
    </row>
    <row r="11" spans="1:12" ht="29.15" customHeight="1" x14ac:dyDescent="0.35">
      <c r="A11" s="20">
        <v>4</v>
      </c>
      <c r="B11" s="4">
        <v>3602277</v>
      </c>
      <c r="C11" s="5" t="s">
        <v>264</v>
      </c>
      <c r="D11" s="5" t="s">
        <v>265</v>
      </c>
      <c r="E11" s="6">
        <v>2007</v>
      </c>
      <c r="F11" s="7" t="s">
        <v>27</v>
      </c>
      <c r="G11" s="8" t="s">
        <v>23</v>
      </c>
      <c r="H11" s="5"/>
      <c r="I11" s="9">
        <v>0</v>
      </c>
      <c r="J11" s="28">
        <v>2.37</v>
      </c>
      <c r="K11" s="5"/>
      <c r="L11" s="33">
        <v>32</v>
      </c>
    </row>
    <row r="12" spans="1:12" ht="29.15" customHeight="1" x14ac:dyDescent="0.35">
      <c r="A12" s="20">
        <v>298</v>
      </c>
      <c r="B12" s="4">
        <v>3602874</v>
      </c>
      <c r="C12" s="5" t="s">
        <v>154</v>
      </c>
      <c r="D12" s="5" t="s">
        <v>56</v>
      </c>
      <c r="E12" s="6">
        <v>2007</v>
      </c>
      <c r="F12" s="7" t="s">
        <v>35</v>
      </c>
      <c r="G12" s="8" t="s">
        <v>23</v>
      </c>
      <c r="H12" s="5"/>
      <c r="I12" s="9">
        <v>0</v>
      </c>
      <c r="J12" s="28">
        <v>2.41</v>
      </c>
      <c r="K12" s="5"/>
      <c r="L12" s="33">
        <v>31</v>
      </c>
    </row>
    <row r="13" spans="1:12" ht="29.15" customHeight="1" x14ac:dyDescent="0.35">
      <c r="A13" s="20">
        <v>135</v>
      </c>
      <c r="B13" s="4">
        <v>3603711</v>
      </c>
      <c r="C13" s="5" t="s">
        <v>442</v>
      </c>
      <c r="D13" s="5" t="s">
        <v>114</v>
      </c>
      <c r="E13" s="6">
        <v>2007</v>
      </c>
      <c r="F13" s="7" t="s">
        <v>41</v>
      </c>
      <c r="G13" s="8" t="s">
        <v>23</v>
      </c>
      <c r="H13" s="5"/>
      <c r="I13" s="9">
        <v>0</v>
      </c>
      <c r="J13" s="28">
        <v>2.42</v>
      </c>
      <c r="K13" s="5"/>
      <c r="L13" s="33">
        <v>30</v>
      </c>
    </row>
    <row r="14" spans="1:12" ht="29.15" customHeight="1" x14ac:dyDescent="0.35">
      <c r="A14" s="20">
        <v>101</v>
      </c>
      <c r="B14" s="20">
        <v>3602551</v>
      </c>
      <c r="C14" s="5" t="s">
        <v>465</v>
      </c>
      <c r="D14" s="5" t="s">
        <v>168</v>
      </c>
      <c r="E14" s="6">
        <v>2007</v>
      </c>
      <c r="F14" s="7" t="s">
        <v>24</v>
      </c>
      <c r="G14" s="8" t="s">
        <v>23</v>
      </c>
      <c r="H14" s="5"/>
      <c r="I14" s="9">
        <v>0</v>
      </c>
      <c r="J14" s="28">
        <v>2.42</v>
      </c>
      <c r="K14" s="5"/>
      <c r="L14" s="33">
        <v>29</v>
      </c>
    </row>
    <row r="15" spans="1:12" ht="29.15" customHeight="1" x14ac:dyDescent="0.35">
      <c r="A15" s="20">
        <v>140</v>
      </c>
      <c r="B15" s="4">
        <v>3603332</v>
      </c>
      <c r="C15" s="5" t="s">
        <v>245</v>
      </c>
      <c r="D15" s="5" t="s">
        <v>106</v>
      </c>
      <c r="E15" s="6">
        <v>2008</v>
      </c>
      <c r="F15" s="7" t="s">
        <v>74</v>
      </c>
      <c r="G15" s="8" t="s">
        <v>23</v>
      </c>
      <c r="H15" s="5"/>
      <c r="I15" s="9">
        <v>0</v>
      </c>
      <c r="J15" s="28">
        <v>2.4300000000000002</v>
      </c>
      <c r="K15" s="5"/>
      <c r="L15" s="33">
        <v>28</v>
      </c>
    </row>
    <row r="16" spans="1:12" ht="29.15" customHeight="1" x14ac:dyDescent="0.35">
      <c r="A16" s="20">
        <v>131</v>
      </c>
      <c r="B16" s="4">
        <v>3603095</v>
      </c>
      <c r="C16" s="5" t="s">
        <v>417</v>
      </c>
      <c r="D16" s="5" t="s">
        <v>138</v>
      </c>
      <c r="E16" s="6">
        <v>2007</v>
      </c>
      <c r="F16" s="7" t="s">
        <v>49</v>
      </c>
      <c r="G16" s="8" t="s">
        <v>23</v>
      </c>
      <c r="H16" s="10"/>
      <c r="I16" s="9">
        <v>0</v>
      </c>
      <c r="J16" s="28">
        <v>2.46</v>
      </c>
      <c r="K16" s="5"/>
      <c r="L16" s="33">
        <v>27</v>
      </c>
    </row>
    <row r="17" spans="1:12" ht="29.15" customHeight="1" x14ac:dyDescent="0.35">
      <c r="A17" s="20">
        <v>134</v>
      </c>
      <c r="B17" s="10">
        <v>3603688</v>
      </c>
      <c r="C17" s="5" t="s">
        <v>157</v>
      </c>
      <c r="D17" s="5" t="s">
        <v>58</v>
      </c>
      <c r="E17" s="6">
        <v>2007</v>
      </c>
      <c r="F17" s="7" t="s">
        <v>84</v>
      </c>
      <c r="G17" s="8" t="s">
        <v>23</v>
      </c>
      <c r="H17" s="10"/>
      <c r="I17" s="9">
        <v>0</v>
      </c>
      <c r="J17" s="28">
        <v>2.4700000000000002</v>
      </c>
      <c r="K17" s="5"/>
      <c r="L17" s="33">
        <v>26</v>
      </c>
    </row>
    <row r="18" spans="1:12" ht="29.15" customHeight="1" x14ac:dyDescent="0.35">
      <c r="A18" s="21">
        <v>135</v>
      </c>
      <c r="B18" s="11">
        <v>3603290</v>
      </c>
      <c r="C18" s="12" t="s">
        <v>395</v>
      </c>
      <c r="D18" s="12" t="s">
        <v>167</v>
      </c>
      <c r="E18" s="13">
        <v>2008</v>
      </c>
      <c r="F18" s="14" t="s">
        <v>41</v>
      </c>
      <c r="G18" s="15" t="s">
        <v>23</v>
      </c>
      <c r="H18" s="11"/>
      <c r="I18" s="16">
        <v>0</v>
      </c>
      <c r="J18" s="29">
        <v>2.5</v>
      </c>
      <c r="K18" s="12"/>
      <c r="L18" s="33">
        <v>25</v>
      </c>
    </row>
    <row r="19" spans="1:12" ht="29.15" customHeight="1" x14ac:dyDescent="0.35">
      <c r="A19" s="21">
        <v>135</v>
      </c>
      <c r="B19" s="11">
        <v>3603665</v>
      </c>
      <c r="C19" s="12" t="s">
        <v>219</v>
      </c>
      <c r="D19" s="12" t="s">
        <v>44</v>
      </c>
      <c r="E19" s="13">
        <v>2007</v>
      </c>
      <c r="F19" s="14" t="s">
        <v>41</v>
      </c>
      <c r="G19" s="15" t="s">
        <v>23</v>
      </c>
      <c r="H19" s="11"/>
      <c r="I19" s="16">
        <v>0</v>
      </c>
      <c r="J19" s="29">
        <v>2.5099999999999998</v>
      </c>
      <c r="K19" s="12"/>
      <c r="L19" s="33">
        <v>24</v>
      </c>
    </row>
    <row r="20" spans="1:12" ht="29.15" customHeight="1" x14ac:dyDescent="0.35">
      <c r="A20" s="21">
        <v>265</v>
      </c>
      <c r="B20" s="21">
        <v>3603555</v>
      </c>
      <c r="C20" s="12" t="s">
        <v>664</v>
      </c>
      <c r="D20" s="12" t="s">
        <v>66</v>
      </c>
      <c r="E20" s="13">
        <v>2008</v>
      </c>
      <c r="F20" s="14" t="s">
        <v>29</v>
      </c>
      <c r="G20" s="15" t="s">
        <v>23</v>
      </c>
      <c r="H20" s="12"/>
      <c r="I20" s="16">
        <v>0</v>
      </c>
      <c r="J20" s="29">
        <v>2.52</v>
      </c>
      <c r="K20" s="12"/>
      <c r="L20" s="33">
        <v>23</v>
      </c>
    </row>
    <row r="21" spans="1:12" ht="29.15" customHeight="1" x14ac:dyDescent="0.35">
      <c r="A21" s="21">
        <v>137</v>
      </c>
      <c r="B21" s="11">
        <v>3604051</v>
      </c>
      <c r="C21" s="12" t="s">
        <v>638</v>
      </c>
      <c r="D21" s="12" t="s">
        <v>77</v>
      </c>
      <c r="E21" s="13">
        <v>2007</v>
      </c>
      <c r="F21" s="14" t="s">
        <v>76</v>
      </c>
      <c r="G21" s="15" t="s">
        <v>23</v>
      </c>
      <c r="H21" s="11"/>
      <c r="I21" s="16">
        <v>0</v>
      </c>
      <c r="J21" s="29">
        <v>2.5299999999999998</v>
      </c>
      <c r="K21" s="12"/>
      <c r="L21" s="33">
        <v>22</v>
      </c>
    </row>
    <row r="22" spans="1:12" ht="29.15" customHeight="1" x14ac:dyDescent="0.35">
      <c r="A22" s="21">
        <v>101</v>
      </c>
      <c r="B22" s="11">
        <v>3602492</v>
      </c>
      <c r="C22" s="12" t="s">
        <v>276</v>
      </c>
      <c r="D22" s="12" t="s">
        <v>42</v>
      </c>
      <c r="E22" s="13">
        <v>2007</v>
      </c>
      <c r="F22" s="14" t="s">
        <v>24</v>
      </c>
      <c r="G22" s="15" t="s">
        <v>23</v>
      </c>
      <c r="H22" s="11"/>
      <c r="I22" s="16">
        <v>0</v>
      </c>
      <c r="J22" s="29">
        <v>2.54</v>
      </c>
      <c r="K22" s="12"/>
      <c r="L22" s="33">
        <v>21</v>
      </c>
    </row>
    <row r="23" spans="1:12" ht="29.15" customHeight="1" x14ac:dyDescent="0.35">
      <c r="A23" s="21">
        <v>140</v>
      </c>
      <c r="B23" s="17">
        <v>3603325</v>
      </c>
      <c r="C23" s="12" t="s">
        <v>202</v>
      </c>
      <c r="D23" s="12" t="s">
        <v>56</v>
      </c>
      <c r="E23" s="13">
        <v>2008</v>
      </c>
      <c r="F23" s="14" t="s">
        <v>74</v>
      </c>
      <c r="G23" s="15" t="s">
        <v>23</v>
      </c>
      <c r="H23" s="12"/>
      <c r="I23" s="16">
        <v>0</v>
      </c>
      <c r="J23" s="29">
        <v>2.56</v>
      </c>
      <c r="K23" s="12"/>
      <c r="L23" s="33">
        <v>20</v>
      </c>
    </row>
    <row r="24" spans="1:12" ht="29.15" customHeight="1" x14ac:dyDescent="0.35">
      <c r="A24" s="21">
        <v>137</v>
      </c>
      <c r="B24" s="18">
        <v>3603619</v>
      </c>
      <c r="C24" s="12" t="s">
        <v>806</v>
      </c>
      <c r="D24" s="12" t="s">
        <v>30</v>
      </c>
      <c r="E24" s="13">
        <v>2007</v>
      </c>
      <c r="F24" s="14" t="s">
        <v>534</v>
      </c>
      <c r="G24" s="15" t="s">
        <v>534</v>
      </c>
      <c r="H24" s="12"/>
      <c r="I24" s="16" t="s">
        <v>534</v>
      </c>
      <c r="J24" s="29">
        <v>2.56</v>
      </c>
      <c r="K24" s="12"/>
      <c r="L24" s="33">
        <v>19</v>
      </c>
    </row>
    <row r="25" spans="1:12" ht="29.15" customHeight="1" x14ac:dyDescent="0.35">
      <c r="A25" s="21">
        <v>112</v>
      </c>
      <c r="B25" s="17">
        <v>3604111</v>
      </c>
      <c r="C25" s="12" t="s">
        <v>626</v>
      </c>
      <c r="D25" s="12" t="s">
        <v>69</v>
      </c>
      <c r="E25" s="13">
        <v>2008</v>
      </c>
      <c r="F25" s="14" t="s">
        <v>33</v>
      </c>
      <c r="G25" s="15" t="s">
        <v>23</v>
      </c>
      <c r="H25" s="12"/>
      <c r="I25" s="16">
        <v>0</v>
      </c>
      <c r="J25" s="29">
        <v>2.57</v>
      </c>
      <c r="K25" s="12"/>
      <c r="L25" s="33">
        <v>18</v>
      </c>
    </row>
    <row r="26" spans="1:12" ht="29.15" customHeight="1" x14ac:dyDescent="0.35">
      <c r="A26" s="21">
        <v>70</v>
      </c>
      <c r="B26" s="12">
        <v>3604270</v>
      </c>
      <c r="C26" s="12" t="s">
        <v>486</v>
      </c>
      <c r="D26" s="12" t="s">
        <v>81</v>
      </c>
      <c r="E26" s="13">
        <v>2007</v>
      </c>
      <c r="F26" s="14" t="s">
        <v>591</v>
      </c>
      <c r="G26" s="15" t="s">
        <v>23</v>
      </c>
      <c r="H26" s="12"/>
      <c r="I26" s="16">
        <v>0</v>
      </c>
      <c r="J26" s="29">
        <v>2.57</v>
      </c>
      <c r="K26" s="12"/>
      <c r="L26" s="33">
        <v>17</v>
      </c>
    </row>
    <row r="27" spans="1:12" ht="29.15" customHeight="1" x14ac:dyDescent="0.35">
      <c r="A27" s="21">
        <v>134</v>
      </c>
      <c r="B27" s="11">
        <v>3603689</v>
      </c>
      <c r="C27" s="12" t="s">
        <v>406</v>
      </c>
      <c r="D27" s="12" t="s">
        <v>71</v>
      </c>
      <c r="E27" s="13">
        <v>2008</v>
      </c>
      <c r="F27" s="14" t="s">
        <v>84</v>
      </c>
      <c r="G27" s="15" t="s">
        <v>23</v>
      </c>
      <c r="H27" s="12"/>
      <c r="I27" s="16">
        <v>0</v>
      </c>
      <c r="J27" s="29">
        <v>2.58</v>
      </c>
      <c r="K27" s="12"/>
      <c r="L27" s="33">
        <v>16</v>
      </c>
    </row>
    <row r="28" spans="1:12" ht="29.15" customHeight="1" x14ac:dyDescent="0.35">
      <c r="A28" s="20">
        <v>112</v>
      </c>
      <c r="B28" s="4">
        <v>3604114</v>
      </c>
      <c r="C28" s="5" t="s">
        <v>240</v>
      </c>
      <c r="D28" s="5" t="s">
        <v>133</v>
      </c>
      <c r="E28" s="6">
        <v>2008</v>
      </c>
      <c r="F28" s="7" t="s">
        <v>33</v>
      </c>
      <c r="G28" s="8" t="s">
        <v>23</v>
      </c>
      <c r="H28" s="5"/>
      <c r="I28" s="9">
        <v>0</v>
      </c>
      <c r="J28" s="28">
        <v>3.01</v>
      </c>
      <c r="K28" s="5"/>
      <c r="L28" s="33">
        <v>15</v>
      </c>
    </row>
    <row r="29" spans="1:12" ht="29.15" customHeight="1" x14ac:dyDescent="0.35">
      <c r="A29" s="20">
        <v>112</v>
      </c>
      <c r="B29" s="4">
        <v>3604110</v>
      </c>
      <c r="C29" s="5" t="s">
        <v>598</v>
      </c>
      <c r="D29" s="5" t="s">
        <v>176</v>
      </c>
      <c r="E29" s="6">
        <v>2008</v>
      </c>
      <c r="F29" s="7" t="s">
        <v>33</v>
      </c>
      <c r="G29" s="8" t="s">
        <v>23</v>
      </c>
      <c r="H29" s="5"/>
      <c r="I29" s="9">
        <v>0</v>
      </c>
      <c r="J29" s="28">
        <v>3.02</v>
      </c>
      <c r="K29" s="5"/>
      <c r="L29" s="33">
        <v>14</v>
      </c>
    </row>
    <row r="30" spans="1:12" ht="29.15" customHeight="1" x14ac:dyDescent="0.35">
      <c r="A30" s="20">
        <v>346</v>
      </c>
      <c r="B30" s="4">
        <v>3602608</v>
      </c>
      <c r="C30" s="5" t="s">
        <v>516</v>
      </c>
      <c r="D30" s="5" t="s">
        <v>44</v>
      </c>
      <c r="E30" s="6">
        <v>2008</v>
      </c>
      <c r="F30" s="7" t="s">
        <v>47</v>
      </c>
      <c r="G30" s="8" t="s">
        <v>23</v>
      </c>
      <c r="H30" s="5"/>
      <c r="I30" s="9">
        <v>0</v>
      </c>
      <c r="J30" s="28">
        <v>3.03</v>
      </c>
      <c r="K30" s="5"/>
      <c r="L30" s="33">
        <v>13</v>
      </c>
    </row>
    <row r="31" spans="1:12" ht="29.15" customHeight="1" x14ac:dyDescent="0.35">
      <c r="A31" s="20">
        <v>4</v>
      </c>
      <c r="B31" s="20">
        <v>3602268</v>
      </c>
      <c r="C31" s="5" t="s">
        <v>185</v>
      </c>
      <c r="D31" s="5" t="s">
        <v>30</v>
      </c>
      <c r="E31" s="6">
        <v>2008</v>
      </c>
      <c r="F31" s="7" t="s">
        <v>27</v>
      </c>
      <c r="G31" s="8" t="s">
        <v>23</v>
      </c>
      <c r="H31" s="5"/>
      <c r="I31" s="9">
        <v>0</v>
      </c>
      <c r="J31" s="28">
        <v>3.04</v>
      </c>
      <c r="K31" s="5"/>
      <c r="L31" s="33">
        <v>12</v>
      </c>
    </row>
    <row r="32" spans="1:12" ht="29.15" customHeight="1" x14ac:dyDescent="0.35">
      <c r="A32" s="20">
        <v>136</v>
      </c>
      <c r="B32" s="20">
        <v>3603770</v>
      </c>
      <c r="C32" s="5" t="s">
        <v>135</v>
      </c>
      <c r="D32" s="5" t="s">
        <v>66</v>
      </c>
      <c r="E32" s="6">
        <v>2007</v>
      </c>
      <c r="F32" s="7" t="s">
        <v>599</v>
      </c>
      <c r="G32" s="8" t="s">
        <v>23</v>
      </c>
      <c r="H32" s="5"/>
      <c r="I32" s="9">
        <v>0</v>
      </c>
      <c r="J32" s="28">
        <v>3.05</v>
      </c>
      <c r="K32" s="5"/>
      <c r="L32" s="33">
        <v>11</v>
      </c>
    </row>
    <row r="33" spans="1:12" ht="29.15" customHeight="1" x14ac:dyDescent="0.35">
      <c r="A33" s="20">
        <v>131</v>
      </c>
      <c r="B33" s="20">
        <v>3603063</v>
      </c>
      <c r="C33" s="5" t="s">
        <v>301</v>
      </c>
      <c r="D33" s="5" t="s">
        <v>303</v>
      </c>
      <c r="E33" s="6">
        <v>2007</v>
      </c>
      <c r="F33" s="7" t="s">
        <v>49</v>
      </c>
      <c r="G33" s="8" t="s">
        <v>23</v>
      </c>
      <c r="H33" s="5"/>
      <c r="I33" s="9">
        <v>0</v>
      </c>
      <c r="J33" s="28">
        <v>3.05</v>
      </c>
      <c r="K33" s="5"/>
      <c r="L33" s="33">
        <v>10</v>
      </c>
    </row>
    <row r="34" spans="1:12" ht="29.15" customHeight="1" x14ac:dyDescent="0.35">
      <c r="A34" s="20">
        <v>31</v>
      </c>
      <c r="B34" s="20">
        <v>3602397</v>
      </c>
      <c r="C34" s="5" t="s">
        <v>320</v>
      </c>
      <c r="D34" s="5" t="s">
        <v>113</v>
      </c>
      <c r="E34" s="6">
        <v>2007</v>
      </c>
      <c r="F34" s="7" t="s">
        <v>40</v>
      </c>
      <c r="G34" s="8" t="s">
        <v>23</v>
      </c>
      <c r="H34" s="5"/>
      <c r="I34" s="9">
        <v>0</v>
      </c>
      <c r="J34" s="28">
        <v>3.07</v>
      </c>
      <c r="K34" s="5"/>
      <c r="L34" s="33">
        <v>9</v>
      </c>
    </row>
    <row r="35" spans="1:12" ht="29.15" customHeight="1" x14ac:dyDescent="0.35">
      <c r="A35" s="20">
        <v>134</v>
      </c>
      <c r="B35" s="20">
        <v>3604156</v>
      </c>
      <c r="C35" s="5" t="s">
        <v>745</v>
      </c>
      <c r="D35" s="5" t="s">
        <v>223</v>
      </c>
      <c r="E35" s="6">
        <v>2008</v>
      </c>
      <c r="F35" s="7" t="s">
        <v>84</v>
      </c>
      <c r="G35" s="8" t="s">
        <v>23</v>
      </c>
      <c r="H35" s="5"/>
      <c r="I35" s="9">
        <v>0</v>
      </c>
      <c r="J35" s="28">
        <v>3.08</v>
      </c>
      <c r="K35" s="5"/>
      <c r="L35" s="33">
        <v>8</v>
      </c>
    </row>
    <row r="36" spans="1:12" ht="29.15" customHeight="1" x14ac:dyDescent="0.35">
      <c r="A36" s="20">
        <v>140</v>
      </c>
      <c r="B36" s="20">
        <v>3603321</v>
      </c>
      <c r="C36" s="5" t="s">
        <v>173</v>
      </c>
      <c r="D36" s="5" t="s">
        <v>174</v>
      </c>
      <c r="E36" s="6">
        <v>2007</v>
      </c>
      <c r="F36" s="7" t="s">
        <v>74</v>
      </c>
      <c r="G36" s="8" t="s">
        <v>23</v>
      </c>
      <c r="H36" s="5"/>
      <c r="I36" s="9">
        <v>0</v>
      </c>
      <c r="J36" s="28">
        <v>3.08</v>
      </c>
      <c r="K36" s="5"/>
      <c r="L36" s="33">
        <v>7</v>
      </c>
    </row>
    <row r="37" spans="1:12" ht="29.15" customHeight="1" x14ac:dyDescent="0.35">
      <c r="A37" s="20">
        <v>298</v>
      </c>
      <c r="B37" s="20">
        <v>3602877</v>
      </c>
      <c r="C37" s="5" t="s">
        <v>154</v>
      </c>
      <c r="D37" s="5" t="s">
        <v>156</v>
      </c>
      <c r="E37" s="6">
        <v>2008</v>
      </c>
      <c r="F37" s="7" t="s">
        <v>35</v>
      </c>
      <c r="G37" s="8" t="s">
        <v>23</v>
      </c>
      <c r="H37" s="5"/>
      <c r="I37" s="9">
        <v>0</v>
      </c>
      <c r="J37" s="28">
        <v>3.09</v>
      </c>
      <c r="K37" s="5"/>
      <c r="L37" s="33">
        <v>6</v>
      </c>
    </row>
    <row r="38" spans="1:12" ht="29.15" customHeight="1" x14ac:dyDescent="0.35">
      <c r="A38" s="21">
        <v>101</v>
      </c>
      <c r="B38" s="12">
        <v>3603407</v>
      </c>
      <c r="C38" s="12" t="s">
        <v>418</v>
      </c>
      <c r="D38" s="12" t="s">
        <v>167</v>
      </c>
      <c r="E38" s="13">
        <v>2007</v>
      </c>
      <c r="F38" s="14" t="s">
        <v>24</v>
      </c>
      <c r="G38" s="15" t="s">
        <v>23</v>
      </c>
      <c r="H38" s="12"/>
      <c r="I38" s="16">
        <v>0</v>
      </c>
      <c r="J38" s="29">
        <v>3.11</v>
      </c>
      <c r="K38" s="12"/>
      <c r="L38" s="33">
        <v>5</v>
      </c>
    </row>
    <row r="39" spans="1:12" ht="29.15" customHeight="1" x14ac:dyDescent="0.35">
      <c r="A39" s="21">
        <v>4</v>
      </c>
      <c r="B39" s="21">
        <v>3603210</v>
      </c>
      <c r="C39" s="12" t="s">
        <v>186</v>
      </c>
      <c r="D39" s="12" t="s">
        <v>174</v>
      </c>
      <c r="E39" s="13">
        <v>2007</v>
      </c>
      <c r="F39" s="14" t="s">
        <v>27</v>
      </c>
      <c r="G39" s="15" t="s">
        <v>23</v>
      </c>
      <c r="H39" s="12"/>
      <c r="I39" s="16">
        <v>0</v>
      </c>
      <c r="J39" s="29">
        <v>3.18</v>
      </c>
      <c r="K39" s="12"/>
      <c r="L39" s="33">
        <v>5</v>
      </c>
    </row>
    <row r="40" spans="1:12" ht="29.15" customHeight="1" x14ac:dyDescent="0.35">
      <c r="A40" s="21">
        <v>140</v>
      </c>
      <c r="B40" s="21">
        <v>3603354</v>
      </c>
      <c r="C40" s="12" t="s">
        <v>521</v>
      </c>
      <c r="D40" s="12" t="s">
        <v>42</v>
      </c>
      <c r="E40" s="13">
        <v>2008</v>
      </c>
      <c r="F40" s="14" t="s">
        <v>74</v>
      </c>
      <c r="G40" s="15" t="s">
        <v>23</v>
      </c>
      <c r="H40" s="12"/>
      <c r="I40" s="16">
        <v>0</v>
      </c>
      <c r="J40" s="29">
        <v>3.23</v>
      </c>
      <c r="K40" s="12"/>
      <c r="L40" s="33">
        <v>5</v>
      </c>
    </row>
    <row r="41" spans="1:12" ht="29.15" customHeight="1" x14ac:dyDescent="0.35">
      <c r="A41" s="21">
        <v>101</v>
      </c>
      <c r="B41" s="21">
        <v>3602502</v>
      </c>
      <c r="C41" s="12" t="s">
        <v>306</v>
      </c>
      <c r="D41" s="12" t="s">
        <v>66</v>
      </c>
      <c r="E41" s="13">
        <v>2008</v>
      </c>
      <c r="F41" s="14" t="s">
        <v>24</v>
      </c>
      <c r="G41" s="15" t="s">
        <v>23</v>
      </c>
      <c r="H41" s="12"/>
      <c r="I41" s="16">
        <v>0</v>
      </c>
      <c r="J41" s="29">
        <v>3.24</v>
      </c>
      <c r="K41" s="12"/>
      <c r="L41" s="33">
        <v>5</v>
      </c>
    </row>
    <row r="42" spans="1:12" ht="29.15" customHeight="1" x14ac:dyDescent="0.35">
      <c r="A42" s="21">
        <v>140</v>
      </c>
      <c r="B42" s="21">
        <v>3603336</v>
      </c>
      <c r="C42" s="12" t="s">
        <v>507</v>
      </c>
      <c r="D42" s="12" t="s">
        <v>508</v>
      </c>
      <c r="E42" s="13">
        <v>2007</v>
      </c>
      <c r="F42" s="14" t="s">
        <v>74</v>
      </c>
      <c r="G42" s="15" t="s">
        <v>23</v>
      </c>
      <c r="H42" s="12"/>
      <c r="I42" s="16">
        <v>0</v>
      </c>
      <c r="J42" s="29">
        <v>3.26</v>
      </c>
      <c r="K42" s="12"/>
      <c r="L42" s="33">
        <v>5</v>
      </c>
    </row>
    <row r="43" spans="1:12" ht="29.15" customHeight="1" x14ac:dyDescent="0.35">
      <c r="A43" s="21">
        <v>31</v>
      </c>
      <c r="B43" s="21">
        <v>3602419</v>
      </c>
      <c r="C43" s="12" t="s">
        <v>263</v>
      </c>
      <c r="D43" s="12" t="s">
        <v>223</v>
      </c>
      <c r="E43" s="13">
        <v>2008</v>
      </c>
      <c r="F43" s="14" t="s">
        <v>40</v>
      </c>
      <c r="G43" s="15" t="s">
        <v>23</v>
      </c>
      <c r="H43" s="12"/>
      <c r="I43" s="16">
        <v>0</v>
      </c>
      <c r="J43" s="29">
        <v>3.27</v>
      </c>
      <c r="K43" s="12"/>
      <c r="L43" s="33">
        <v>5</v>
      </c>
    </row>
    <row r="44" spans="1:12" ht="29.15" customHeight="1" x14ac:dyDescent="0.35">
      <c r="A44" s="21">
        <v>31</v>
      </c>
      <c r="B44" s="12">
        <v>3602383</v>
      </c>
      <c r="C44" s="12" t="s">
        <v>152</v>
      </c>
      <c r="D44" s="12" t="s">
        <v>153</v>
      </c>
      <c r="E44" s="13">
        <v>2007</v>
      </c>
      <c r="F44" s="14" t="s">
        <v>40</v>
      </c>
      <c r="G44" s="15" t="s">
        <v>23</v>
      </c>
      <c r="H44" s="12"/>
      <c r="I44" s="16">
        <v>0</v>
      </c>
      <c r="J44" s="29">
        <v>3.28</v>
      </c>
      <c r="K44" s="12"/>
      <c r="L44" s="33">
        <v>5</v>
      </c>
    </row>
    <row r="45" spans="1:12" ht="29.15" customHeight="1" x14ac:dyDescent="0.35">
      <c r="A45" s="21">
        <v>4</v>
      </c>
      <c r="B45" s="12">
        <v>3602310</v>
      </c>
      <c r="C45" s="12" t="s">
        <v>503</v>
      </c>
      <c r="D45" s="12" t="s">
        <v>75</v>
      </c>
      <c r="E45" s="13">
        <v>2008</v>
      </c>
      <c r="F45" s="14" t="s">
        <v>27</v>
      </c>
      <c r="G45" s="15" t="s">
        <v>23</v>
      </c>
      <c r="H45" s="12"/>
      <c r="I45" s="16">
        <v>0</v>
      </c>
      <c r="J45" s="29">
        <v>3.32</v>
      </c>
      <c r="K45" s="12"/>
      <c r="L45" s="33">
        <v>5</v>
      </c>
    </row>
    <row r="46" spans="1:12" ht="29.15" customHeight="1" x14ac:dyDescent="0.35">
      <c r="A46" s="21">
        <v>135</v>
      </c>
      <c r="B46" s="12">
        <v>3603658</v>
      </c>
      <c r="C46" s="12" t="s">
        <v>402</v>
      </c>
      <c r="D46" s="12" t="s">
        <v>300</v>
      </c>
      <c r="E46" s="13">
        <v>2008</v>
      </c>
      <c r="F46" s="14" t="s">
        <v>41</v>
      </c>
      <c r="G46" s="15" t="s">
        <v>23</v>
      </c>
      <c r="H46" s="12"/>
      <c r="I46" s="16">
        <v>0</v>
      </c>
      <c r="J46" s="29">
        <v>3.4</v>
      </c>
      <c r="K46" s="12"/>
      <c r="L46" s="33">
        <v>5</v>
      </c>
    </row>
    <row r="47" spans="1:12" ht="29.15" customHeight="1" x14ac:dyDescent="0.35">
      <c r="A47" s="21">
        <v>288</v>
      </c>
      <c r="B47" s="12">
        <v>3603150</v>
      </c>
      <c r="C47" s="12" t="s">
        <v>366</v>
      </c>
      <c r="D47" s="12" t="s">
        <v>160</v>
      </c>
      <c r="E47" s="13">
        <v>2007</v>
      </c>
      <c r="F47" s="14" t="s">
        <v>85</v>
      </c>
      <c r="G47" s="15" t="s">
        <v>23</v>
      </c>
      <c r="H47" s="12"/>
      <c r="I47" s="16">
        <v>0</v>
      </c>
      <c r="J47" s="29">
        <v>3.41</v>
      </c>
      <c r="K47" s="12"/>
      <c r="L47" s="33">
        <v>5</v>
      </c>
    </row>
    <row r="48" spans="1:12" ht="29.15" customHeight="1" x14ac:dyDescent="0.35">
      <c r="A48" s="20">
        <v>4</v>
      </c>
      <c r="B48" s="5">
        <v>3602291</v>
      </c>
      <c r="C48" s="5" t="s">
        <v>391</v>
      </c>
      <c r="D48" s="5" t="s">
        <v>114</v>
      </c>
      <c r="E48" s="6">
        <v>2008</v>
      </c>
      <c r="F48" s="7" t="s">
        <v>27</v>
      </c>
      <c r="G48" s="8" t="s">
        <v>23</v>
      </c>
      <c r="H48" s="5"/>
      <c r="I48" s="9">
        <v>0</v>
      </c>
      <c r="J48" s="29">
        <v>3.41</v>
      </c>
      <c r="K48" s="5"/>
      <c r="L48" s="33">
        <v>5</v>
      </c>
    </row>
    <row r="49" spans="1:12" ht="29.15" customHeight="1" x14ac:dyDescent="0.35">
      <c r="A49" s="20">
        <v>346</v>
      </c>
      <c r="B49" s="5">
        <v>3602619</v>
      </c>
      <c r="C49" s="5" t="s">
        <v>458</v>
      </c>
      <c r="D49" s="5" t="s">
        <v>176</v>
      </c>
      <c r="E49" s="6">
        <v>2007</v>
      </c>
      <c r="F49" s="7" t="s">
        <v>47</v>
      </c>
      <c r="G49" s="8" t="s">
        <v>23</v>
      </c>
      <c r="H49" s="5"/>
      <c r="I49" s="9">
        <v>0</v>
      </c>
      <c r="J49" s="29">
        <v>3.43</v>
      </c>
      <c r="K49" s="5"/>
      <c r="L49" s="33">
        <v>5</v>
      </c>
    </row>
    <row r="50" spans="1:12" ht="29.15" customHeight="1" x14ac:dyDescent="0.35">
      <c r="A50" s="20">
        <v>70</v>
      </c>
      <c r="B50" s="20">
        <v>3604264</v>
      </c>
      <c r="C50" s="20" t="s">
        <v>465</v>
      </c>
      <c r="D50" s="20" t="s">
        <v>128</v>
      </c>
      <c r="E50" s="20">
        <v>2004</v>
      </c>
      <c r="F50" s="20" t="s">
        <v>591</v>
      </c>
      <c r="G50" s="20" t="s">
        <v>16</v>
      </c>
      <c r="H50" s="20"/>
      <c r="I50" s="9">
        <v>0</v>
      </c>
      <c r="J50" s="29">
        <v>4.45</v>
      </c>
      <c r="K50" s="20"/>
      <c r="L50" s="33">
        <v>5</v>
      </c>
    </row>
    <row r="51" spans="1:12" ht="29.15" customHeight="1" x14ac:dyDescent="0.35">
      <c r="A51" s="20">
        <v>101</v>
      </c>
      <c r="B51" s="20">
        <v>3602440</v>
      </c>
      <c r="C51" s="20" t="s">
        <v>78</v>
      </c>
      <c r="D51" s="20" t="s">
        <v>79</v>
      </c>
      <c r="E51" s="20">
        <v>2006</v>
      </c>
      <c r="F51" s="20" t="s">
        <v>24</v>
      </c>
      <c r="G51" s="20" t="s">
        <v>45</v>
      </c>
      <c r="H51" s="20"/>
      <c r="I51" s="9">
        <v>0</v>
      </c>
      <c r="J51" s="29">
        <v>5.1100000000000003</v>
      </c>
      <c r="K51" s="20"/>
      <c r="L51" s="33">
        <v>5</v>
      </c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50 B52:B100">
    <cfRule type="duplicateValues" dxfId="38" priority="4"/>
  </conditionalFormatting>
  <conditionalFormatting sqref="B8:B50">
    <cfRule type="duplicateValues" dxfId="37" priority="3"/>
  </conditionalFormatting>
  <conditionalFormatting sqref="B51">
    <cfRule type="duplicateValues" dxfId="36" priority="2"/>
  </conditionalFormatting>
  <conditionalFormatting sqref="B51">
    <cfRule type="duplicateValues" dxfId="3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0"/>
  <sheetViews>
    <sheetView zoomScale="84" zoomScaleNormal="84" workbookViewId="0">
      <selection activeCell="D13" sqref="D13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52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2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792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31</v>
      </c>
      <c r="B8" s="4">
        <v>3602404</v>
      </c>
      <c r="C8" s="5" t="s">
        <v>371</v>
      </c>
      <c r="D8" s="5" t="s">
        <v>372</v>
      </c>
      <c r="E8" s="6">
        <v>2005</v>
      </c>
      <c r="F8" s="7" t="s">
        <v>40</v>
      </c>
      <c r="G8" s="8" t="s">
        <v>25</v>
      </c>
      <c r="H8" s="5"/>
      <c r="I8" s="9">
        <v>0</v>
      </c>
      <c r="J8" s="28">
        <v>4.22</v>
      </c>
      <c r="K8" s="5">
        <v>1</v>
      </c>
      <c r="L8" s="33">
        <v>35</v>
      </c>
    </row>
    <row r="9" spans="1:12" ht="29.15" customHeight="1" x14ac:dyDescent="0.35">
      <c r="A9" s="20">
        <v>137</v>
      </c>
      <c r="B9" s="4">
        <v>3604171</v>
      </c>
      <c r="C9" s="5" t="s">
        <v>369</v>
      </c>
      <c r="D9" s="5" t="s">
        <v>736</v>
      </c>
      <c r="E9" s="6">
        <v>2005</v>
      </c>
      <c r="F9" s="7" t="s">
        <v>76</v>
      </c>
      <c r="G9" s="8" t="s">
        <v>25</v>
      </c>
      <c r="H9" s="5"/>
      <c r="I9" s="9">
        <v>0</v>
      </c>
      <c r="J9" s="28">
        <v>4.24</v>
      </c>
      <c r="K9" s="5">
        <v>2</v>
      </c>
      <c r="L9" s="33">
        <v>34</v>
      </c>
    </row>
    <row r="10" spans="1:12" ht="29.15" customHeight="1" x14ac:dyDescent="0.35">
      <c r="A10" s="20">
        <v>101</v>
      </c>
      <c r="B10" s="4">
        <v>3602515</v>
      </c>
      <c r="C10" s="5" t="s">
        <v>335</v>
      </c>
      <c r="D10" s="5" t="s">
        <v>141</v>
      </c>
      <c r="E10" s="6">
        <v>2005</v>
      </c>
      <c r="F10" s="7" t="s">
        <v>24</v>
      </c>
      <c r="G10" s="8" t="s">
        <v>25</v>
      </c>
      <c r="H10" s="5"/>
      <c r="I10" s="9">
        <v>0</v>
      </c>
      <c r="J10" s="28">
        <v>4.25</v>
      </c>
      <c r="K10" s="5">
        <v>3</v>
      </c>
      <c r="L10" s="33">
        <v>33</v>
      </c>
    </row>
    <row r="11" spans="1:12" ht="29.15" customHeight="1" x14ac:dyDescent="0.35">
      <c r="A11" s="20" t="s">
        <v>789</v>
      </c>
      <c r="B11" s="4">
        <v>9005897</v>
      </c>
      <c r="C11" s="5" t="s">
        <v>743</v>
      </c>
      <c r="D11" s="5" t="s">
        <v>126</v>
      </c>
      <c r="E11" s="6">
        <v>2005</v>
      </c>
      <c r="F11" s="7" t="s">
        <v>788</v>
      </c>
      <c r="G11" s="8" t="s">
        <v>25</v>
      </c>
      <c r="H11" s="5"/>
      <c r="I11" s="9">
        <v>0</v>
      </c>
      <c r="J11" s="28">
        <v>4.2699999999999996</v>
      </c>
      <c r="K11" s="5">
        <v>4</v>
      </c>
      <c r="L11" s="33"/>
    </row>
    <row r="12" spans="1:12" ht="29.15" customHeight="1" x14ac:dyDescent="0.35">
      <c r="A12" s="20">
        <v>112</v>
      </c>
      <c r="B12" s="4">
        <v>3603954</v>
      </c>
      <c r="C12" s="5" t="s">
        <v>645</v>
      </c>
      <c r="D12" s="5" t="s">
        <v>142</v>
      </c>
      <c r="E12" s="6">
        <v>2005</v>
      </c>
      <c r="F12" s="7" t="s">
        <v>33</v>
      </c>
      <c r="G12" s="8" t="s">
        <v>25</v>
      </c>
      <c r="H12" s="5"/>
      <c r="I12" s="9">
        <v>0</v>
      </c>
      <c r="J12" s="28">
        <v>4.28</v>
      </c>
      <c r="K12" s="5">
        <v>5</v>
      </c>
      <c r="L12" s="33">
        <v>32</v>
      </c>
    </row>
    <row r="13" spans="1:12" ht="29.15" customHeight="1" x14ac:dyDescent="0.35">
      <c r="A13" s="20">
        <v>134</v>
      </c>
      <c r="B13" s="4">
        <v>3604146</v>
      </c>
      <c r="C13" s="5" t="s">
        <v>639</v>
      </c>
      <c r="D13" s="5" t="s">
        <v>640</v>
      </c>
      <c r="E13" s="6">
        <v>2006</v>
      </c>
      <c r="F13" s="7" t="s">
        <v>84</v>
      </c>
      <c r="G13" s="8" t="s">
        <v>25</v>
      </c>
      <c r="H13" s="5"/>
      <c r="I13" s="9">
        <v>0</v>
      </c>
      <c r="J13" s="28">
        <v>4.32</v>
      </c>
      <c r="K13" s="5">
        <v>6</v>
      </c>
      <c r="L13" s="33">
        <v>31</v>
      </c>
    </row>
    <row r="14" spans="1:12" ht="29.15" customHeight="1" x14ac:dyDescent="0.35">
      <c r="A14" s="20">
        <v>70</v>
      </c>
      <c r="B14" s="20">
        <v>3604210</v>
      </c>
      <c r="C14" s="5" t="s">
        <v>233</v>
      </c>
      <c r="D14" s="5" t="s">
        <v>644</v>
      </c>
      <c r="E14" s="6">
        <v>2005</v>
      </c>
      <c r="F14" s="7" t="s">
        <v>591</v>
      </c>
      <c r="G14" s="8" t="s">
        <v>25</v>
      </c>
      <c r="H14" s="5"/>
      <c r="I14" s="9">
        <v>0</v>
      </c>
      <c r="J14" s="28">
        <v>4.34</v>
      </c>
      <c r="K14" s="5">
        <v>7</v>
      </c>
      <c r="L14" s="33">
        <v>30</v>
      </c>
    </row>
    <row r="15" spans="1:12" ht="29.15" customHeight="1" x14ac:dyDescent="0.35">
      <c r="A15" s="20">
        <v>70</v>
      </c>
      <c r="B15" s="4">
        <v>3604191</v>
      </c>
      <c r="C15" s="5" t="s">
        <v>650</v>
      </c>
      <c r="D15" s="5" t="s">
        <v>37</v>
      </c>
      <c r="E15" s="6">
        <v>2005</v>
      </c>
      <c r="F15" s="7" t="s">
        <v>591</v>
      </c>
      <c r="G15" s="8" t="s">
        <v>25</v>
      </c>
      <c r="H15" s="5"/>
      <c r="I15" s="9">
        <v>0</v>
      </c>
      <c r="J15" s="28">
        <v>4.3499999999999996</v>
      </c>
      <c r="K15" s="5">
        <v>8</v>
      </c>
      <c r="L15" s="33">
        <v>29</v>
      </c>
    </row>
    <row r="16" spans="1:12" ht="29.15" customHeight="1" x14ac:dyDescent="0.35">
      <c r="A16" s="20">
        <v>101</v>
      </c>
      <c r="B16" s="4">
        <v>3602436</v>
      </c>
      <c r="C16" s="5" t="s">
        <v>38</v>
      </c>
      <c r="D16" s="5" t="s">
        <v>37</v>
      </c>
      <c r="E16" s="6">
        <v>2006</v>
      </c>
      <c r="F16" s="7" t="s">
        <v>24</v>
      </c>
      <c r="G16" s="8" t="s">
        <v>25</v>
      </c>
      <c r="H16" s="10"/>
      <c r="I16" s="9">
        <v>0</v>
      </c>
      <c r="J16" s="28">
        <v>4.42</v>
      </c>
      <c r="K16" s="5">
        <v>9</v>
      </c>
      <c r="L16" s="33">
        <v>28</v>
      </c>
    </row>
    <row r="17" spans="1:12" ht="29.15" customHeight="1" x14ac:dyDescent="0.35">
      <c r="A17" s="20">
        <v>346</v>
      </c>
      <c r="B17" s="10">
        <v>3602596</v>
      </c>
      <c r="C17" s="5" t="s">
        <v>195</v>
      </c>
      <c r="D17" s="5" t="s">
        <v>196</v>
      </c>
      <c r="E17" s="6">
        <v>2005</v>
      </c>
      <c r="F17" s="7" t="s">
        <v>47</v>
      </c>
      <c r="G17" s="8" t="s">
        <v>25</v>
      </c>
      <c r="H17" s="10"/>
      <c r="I17" s="9">
        <v>0</v>
      </c>
      <c r="J17" s="28">
        <v>4.43</v>
      </c>
      <c r="K17" s="5">
        <v>10</v>
      </c>
      <c r="L17" s="33">
        <v>27</v>
      </c>
    </row>
    <row r="18" spans="1:12" ht="29.15" customHeight="1" x14ac:dyDescent="0.35">
      <c r="A18" s="21">
        <v>4</v>
      </c>
      <c r="B18" s="11">
        <v>3602284</v>
      </c>
      <c r="C18" s="12" t="s">
        <v>334</v>
      </c>
      <c r="D18" s="12" t="s">
        <v>142</v>
      </c>
      <c r="E18" s="13">
        <v>2006</v>
      </c>
      <c r="F18" s="14" t="s">
        <v>27</v>
      </c>
      <c r="G18" s="15" t="s">
        <v>25</v>
      </c>
      <c r="H18" s="11"/>
      <c r="I18" s="16">
        <v>0</v>
      </c>
      <c r="J18" s="29">
        <v>4.47</v>
      </c>
      <c r="K18" s="5">
        <v>11</v>
      </c>
      <c r="L18" s="33">
        <v>26</v>
      </c>
    </row>
    <row r="19" spans="1:12" ht="29.15" customHeight="1" x14ac:dyDescent="0.35">
      <c r="A19" s="21">
        <v>134</v>
      </c>
      <c r="B19" s="11">
        <v>3603691</v>
      </c>
      <c r="C19" s="12" t="s">
        <v>186</v>
      </c>
      <c r="D19" s="12" t="s">
        <v>643</v>
      </c>
      <c r="E19" s="13">
        <v>2006</v>
      </c>
      <c r="F19" s="14" t="s">
        <v>84</v>
      </c>
      <c r="G19" s="15" t="s">
        <v>25</v>
      </c>
      <c r="H19" s="11"/>
      <c r="I19" s="16">
        <v>0</v>
      </c>
      <c r="J19" s="29">
        <v>4.51</v>
      </c>
      <c r="K19" s="5">
        <v>12</v>
      </c>
      <c r="L19" s="33">
        <v>25</v>
      </c>
    </row>
    <row r="20" spans="1:12" ht="29.15" customHeight="1" x14ac:dyDescent="0.35">
      <c r="A20" s="21">
        <v>112</v>
      </c>
      <c r="B20" s="21">
        <v>3603936</v>
      </c>
      <c r="C20" s="12" t="s">
        <v>597</v>
      </c>
      <c r="D20" s="12" t="s">
        <v>89</v>
      </c>
      <c r="E20" s="13">
        <v>2005</v>
      </c>
      <c r="F20" s="14" t="s">
        <v>33</v>
      </c>
      <c r="G20" s="15" t="s">
        <v>25</v>
      </c>
      <c r="H20" s="12"/>
      <c r="I20" s="16">
        <v>0</v>
      </c>
      <c r="J20" s="29">
        <v>4.5199999999999996</v>
      </c>
      <c r="K20" s="5">
        <v>13</v>
      </c>
      <c r="L20" s="33">
        <v>24</v>
      </c>
    </row>
    <row r="21" spans="1:12" ht="29.15" customHeight="1" x14ac:dyDescent="0.35">
      <c r="A21" s="21">
        <v>101</v>
      </c>
      <c r="B21" s="11">
        <v>3602738</v>
      </c>
      <c r="C21" s="12" t="s">
        <v>187</v>
      </c>
      <c r="D21" s="12" t="s">
        <v>144</v>
      </c>
      <c r="E21" s="13">
        <v>2006</v>
      </c>
      <c r="F21" s="14" t="s">
        <v>24</v>
      </c>
      <c r="G21" s="15" t="s">
        <v>25</v>
      </c>
      <c r="H21" s="11"/>
      <c r="I21" s="16">
        <v>0</v>
      </c>
      <c r="J21" s="29">
        <v>4.53</v>
      </c>
      <c r="K21" s="5">
        <v>14</v>
      </c>
      <c r="L21" s="33">
        <v>23</v>
      </c>
    </row>
    <row r="22" spans="1:12" ht="29.15" customHeight="1" x14ac:dyDescent="0.35">
      <c r="A22" s="21">
        <v>101</v>
      </c>
      <c r="B22" s="11">
        <v>3602543</v>
      </c>
      <c r="C22" s="12" t="s">
        <v>446</v>
      </c>
      <c r="D22" s="12" t="s">
        <v>383</v>
      </c>
      <c r="E22" s="13">
        <v>2006</v>
      </c>
      <c r="F22" s="14" t="s">
        <v>24</v>
      </c>
      <c r="G22" s="15" t="s">
        <v>25</v>
      </c>
      <c r="H22" s="11"/>
      <c r="I22" s="16">
        <v>0</v>
      </c>
      <c r="J22" s="29">
        <v>4.5599999999999996</v>
      </c>
      <c r="K22" s="5">
        <v>15</v>
      </c>
      <c r="L22" s="33">
        <v>22</v>
      </c>
    </row>
    <row r="23" spans="1:12" ht="29.15" customHeight="1" x14ac:dyDescent="0.35">
      <c r="A23" s="21">
        <v>112</v>
      </c>
      <c r="B23" s="17">
        <v>3604019</v>
      </c>
      <c r="C23" s="12" t="s">
        <v>695</v>
      </c>
      <c r="D23" s="12" t="s">
        <v>73</v>
      </c>
      <c r="E23" s="13">
        <v>2006</v>
      </c>
      <c r="F23" s="14" t="s">
        <v>33</v>
      </c>
      <c r="G23" s="15" t="s">
        <v>25</v>
      </c>
      <c r="H23" s="12"/>
      <c r="I23" s="16">
        <v>0</v>
      </c>
      <c r="J23" s="29">
        <v>4.5599999999999996</v>
      </c>
      <c r="K23" s="5">
        <v>16</v>
      </c>
      <c r="L23" s="33">
        <v>21</v>
      </c>
    </row>
    <row r="24" spans="1:12" ht="29.15" customHeight="1" x14ac:dyDescent="0.35">
      <c r="A24" s="21">
        <v>135</v>
      </c>
      <c r="B24" s="18">
        <v>3603666</v>
      </c>
      <c r="C24" s="12" t="s">
        <v>689</v>
      </c>
      <c r="D24" s="12" t="s">
        <v>53</v>
      </c>
      <c r="E24" s="13">
        <v>2005</v>
      </c>
      <c r="F24" s="14" t="s">
        <v>41</v>
      </c>
      <c r="G24" s="15" t="s">
        <v>25</v>
      </c>
      <c r="H24" s="12"/>
      <c r="I24" s="16">
        <v>0</v>
      </c>
      <c r="J24" s="29">
        <v>4.57</v>
      </c>
      <c r="K24" s="5">
        <v>17</v>
      </c>
      <c r="L24" s="33">
        <v>20</v>
      </c>
    </row>
    <row r="25" spans="1:12" ht="29.15" customHeight="1" x14ac:dyDescent="0.35">
      <c r="A25" s="21">
        <v>346</v>
      </c>
      <c r="B25" s="17">
        <v>3602624</v>
      </c>
      <c r="C25" s="12" t="s">
        <v>530</v>
      </c>
      <c r="D25" s="12" t="s">
        <v>61</v>
      </c>
      <c r="E25" s="13">
        <v>2005</v>
      </c>
      <c r="F25" s="14" t="s">
        <v>47</v>
      </c>
      <c r="G25" s="15" t="s">
        <v>25</v>
      </c>
      <c r="H25" s="12"/>
      <c r="I25" s="16">
        <v>0</v>
      </c>
      <c r="J25" s="29">
        <v>4.58</v>
      </c>
      <c r="K25" s="5">
        <v>18</v>
      </c>
      <c r="L25" s="33">
        <v>19</v>
      </c>
    </row>
    <row r="26" spans="1:12" ht="29.15" customHeight="1" x14ac:dyDescent="0.35">
      <c r="A26" s="21">
        <v>131</v>
      </c>
      <c r="B26" s="12">
        <v>3603092</v>
      </c>
      <c r="C26" s="12" t="s">
        <v>409</v>
      </c>
      <c r="D26" s="12" t="s">
        <v>216</v>
      </c>
      <c r="E26" s="13">
        <v>2006</v>
      </c>
      <c r="F26" s="14" t="s">
        <v>49</v>
      </c>
      <c r="G26" s="15" t="s">
        <v>25</v>
      </c>
      <c r="H26" s="12"/>
      <c r="I26" s="16">
        <v>0</v>
      </c>
      <c r="J26" s="29">
        <v>5.03</v>
      </c>
      <c r="K26" s="5">
        <v>19</v>
      </c>
      <c r="L26" s="33">
        <v>18</v>
      </c>
    </row>
    <row r="27" spans="1:12" ht="29.15" customHeight="1" x14ac:dyDescent="0.35">
      <c r="A27" s="21">
        <v>101</v>
      </c>
      <c r="B27" s="11">
        <v>3603408</v>
      </c>
      <c r="C27" s="12" t="s">
        <v>344</v>
      </c>
      <c r="D27" s="12" t="s">
        <v>132</v>
      </c>
      <c r="E27" s="13">
        <v>2006</v>
      </c>
      <c r="F27" s="14" t="s">
        <v>24</v>
      </c>
      <c r="G27" s="15" t="s">
        <v>25</v>
      </c>
      <c r="H27" s="12"/>
      <c r="I27" s="16">
        <v>0</v>
      </c>
      <c r="J27" s="29">
        <v>5.0599999999999996</v>
      </c>
      <c r="K27" s="5">
        <v>20</v>
      </c>
      <c r="L27" s="33">
        <v>17</v>
      </c>
    </row>
    <row r="28" spans="1:12" ht="29.15" customHeight="1" x14ac:dyDescent="0.35">
      <c r="A28" s="20">
        <v>137</v>
      </c>
      <c r="B28" s="4">
        <v>3603522</v>
      </c>
      <c r="C28" s="5" t="s">
        <v>329</v>
      </c>
      <c r="D28" s="5" t="s">
        <v>53</v>
      </c>
      <c r="E28" s="6">
        <v>2005</v>
      </c>
      <c r="F28" s="7" t="s">
        <v>76</v>
      </c>
      <c r="G28" s="8" t="s">
        <v>25</v>
      </c>
      <c r="H28" s="5"/>
      <c r="I28" s="9">
        <v>0</v>
      </c>
      <c r="J28" s="28">
        <v>5.07</v>
      </c>
      <c r="K28" s="5">
        <v>21</v>
      </c>
      <c r="L28" s="33">
        <v>16</v>
      </c>
    </row>
    <row r="29" spans="1:12" ht="29.15" customHeight="1" x14ac:dyDescent="0.35">
      <c r="A29" s="20">
        <v>288</v>
      </c>
      <c r="B29" s="4">
        <v>3603003</v>
      </c>
      <c r="C29" s="5" t="s">
        <v>490</v>
      </c>
      <c r="D29" s="5" t="s">
        <v>322</v>
      </c>
      <c r="E29" s="6">
        <v>2005</v>
      </c>
      <c r="F29" s="7" t="s">
        <v>85</v>
      </c>
      <c r="G29" s="8" t="s">
        <v>25</v>
      </c>
      <c r="H29" s="5"/>
      <c r="I29" s="9">
        <v>0</v>
      </c>
      <c r="J29" s="28">
        <v>5.08</v>
      </c>
      <c r="K29" s="5">
        <v>22</v>
      </c>
      <c r="L29" s="33">
        <v>15</v>
      </c>
    </row>
    <row r="30" spans="1:12" ht="29.15" customHeight="1" x14ac:dyDescent="0.35">
      <c r="A30" s="20">
        <v>140</v>
      </c>
      <c r="B30" s="4">
        <v>3603315</v>
      </c>
      <c r="C30" s="5" t="s">
        <v>121</v>
      </c>
      <c r="D30" s="5" t="s">
        <v>122</v>
      </c>
      <c r="E30" s="6">
        <v>2006</v>
      </c>
      <c r="F30" s="7" t="s">
        <v>74</v>
      </c>
      <c r="G30" s="8" t="s">
        <v>25</v>
      </c>
      <c r="H30" s="5"/>
      <c r="I30" s="9">
        <v>0</v>
      </c>
      <c r="J30" s="28">
        <v>5.08</v>
      </c>
      <c r="K30" s="5">
        <v>23</v>
      </c>
      <c r="L30" s="33">
        <v>14</v>
      </c>
    </row>
    <row r="31" spans="1:12" ht="29.15" customHeight="1" x14ac:dyDescent="0.35">
      <c r="A31" s="20">
        <v>101</v>
      </c>
      <c r="B31" s="20">
        <v>3602476</v>
      </c>
      <c r="C31" s="5" t="s">
        <v>256</v>
      </c>
      <c r="D31" s="5" t="s">
        <v>201</v>
      </c>
      <c r="E31" s="6">
        <v>2006</v>
      </c>
      <c r="F31" s="7" t="s">
        <v>24</v>
      </c>
      <c r="G31" s="8" t="s">
        <v>25</v>
      </c>
      <c r="H31" s="5"/>
      <c r="I31" s="9">
        <v>0</v>
      </c>
      <c r="J31" s="36">
        <v>5.09</v>
      </c>
      <c r="K31" s="5">
        <v>24</v>
      </c>
      <c r="L31" s="33">
        <v>13</v>
      </c>
    </row>
    <row r="32" spans="1:12" ht="29.15" customHeight="1" x14ac:dyDescent="0.35">
      <c r="A32" s="20">
        <v>101</v>
      </c>
      <c r="B32" s="20">
        <v>3602560</v>
      </c>
      <c r="C32" s="5" t="s">
        <v>496</v>
      </c>
      <c r="D32" s="5" t="s">
        <v>112</v>
      </c>
      <c r="E32" s="6">
        <v>2005</v>
      </c>
      <c r="F32" s="7" t="s">
        <v>24</v>
      </c>
      <c r="G32" s="8" t="s">
        <v>25</v>
      </c>
      <c r="H32" s="5"/>
      <c r="I32" s="9">
        <v>0</v>
      </c>
      <c r="J32" s="28">
        <v>5.1100000000000003</v>
      </c>
      <c r="K32" s="5">
        <v>25</v>
      </c>
      <c r="L32" s="33">
        <v>12</v>
      </c>
    </row>
    <row r="33" spans="1:12" ht="29.15" customHeight="1" x14ac:dyDescent="0.35">
      <c r="A33" s="20">
        <v>4</v>
      </c>
      <c r="B33" s="20">
        <v>3602278</v>
      </c>
      <c r="C33" s="5" t="s">
        <v>266</v>
      </c>
      <c r="D33" s="5" t="s">
        <v>54</v>
      </c>
      <c r="E33" s="6">
        <v>2006</v>
      </c>
      <c r="F33" s="7" t="s">
        <v>27</v>
      </c>
      <c r="G33" s="8" t="s">
        <v>25</v>
      </c>
      <c r="H33" s="5"/>
      <c r="I33" s="9">
        <v>0</v>
      </c>
      <c r="J33" s="28">
        <v>5.15</v>
      </c>
      <c r="K33" s="5">
        <v>26</v>
      </c>
      <c r="L33" s="33">
        <v>11</v>
      </c>
    </row>
    <row r="34" spans="1:12" ht="29.15" customHeight="1" x14ac:dyDescent="0.35">
      <c r="A34" s="20">
        <v>230</v>
      </c>
      <c r="B34" s="20">
        <v>3603243</v>
      </c>
      <c r="C34" s="5" t="s">
        <v>431</v>
      </c>
      <c r="D34" s="5" t="s">
        <v>432</v>
      </c>
      <c r="E34" s="6">
        <v>2005</v>
      </c>
      <c r="F34" s="7" t="s">
        <v>99</v>
      </c>
      <c r="G34" s="8" t="s">
        <v>25</v>
      </c>
      <c r="H34" s="5"/>
      <c r="I34" s="9">
        <v>0</v>
      </c>
      <c r="J34" s="28">
        <v>5.17</v>
      </c>
      <c r="K34" s="5">
        <v>27</v>
      </c>
      <c r="L34" s="33">
        <v>10</v>
      </c>
    </row>
    <row r="35" spans="1:12" ht="29.15" customHeight="1" x14ac:dyDescent="0.35">
      <c r="A35" s="20">
        <v>4</v>
      </c>
      <c r="B35" s="20">
        <v>3602272</v>
      </c>
      <c r="C35" s="5" t="s">
        <v>222</v>
      </c>
      <c r="D35" s="5" t="s">
        <v>142</v>
      </c>
      <c r="E35" s="6">
        <v>2006</v>
      </c>
      <c r="F35" s="7" t="s">
        <v>27</v>
      </c>
      <c r="G35" s="8" t="s">
        <v>25</v>
      </c>
      <c r="H35" s="5"/>
      <c r="I35" s="9">
        <v>0</v>
      </c>
      <c r="J35" s="28">
        <v>5.17</v>
      </c>
      <c r="K35" s="5">
        <v>28</v>
      </c>
      <c r="L35" s="33">
        <v>9</v>
      </c>
    </row>
    <row r="36" spans="1:12" ht="29.15" customHeight="1" x14ac:dyDescent="0.35">
      <c r="A36" s="20">
        <v>112</v>
      </c>
      <c r="B36" s="20">
        <v>3604024</v>
      </c>
      <c r="C36" s="5" t="s">
        <v>678</v>
      </c>
      <c r="D36" s="5" t="s">
        <v>141</v>
      </c>
      <c r="E36" s="6">
        <v>2005</v>
      </c>
      <c r="F36" s="7" t="s">
        <v>33</v>
      </c>
      <c r="G36" s="8" t="s">
        <v>25</v>
      </c>
      <c r="H36" s="5"/>
      <c r="I36" s="9">
        <v>0</v>
      </c>
      <c r="J36" s="28">
        <v>5.19</v>
      </c>
      <c r="K36" s="5">
        <v>29</v>
      </c>
      <c r="L36" s="33">
        <v>8</v>
      </c>
    </row>
    <row r="37" spans="1:12" ht="29.15" customHeight="1" x14ac:dyDescent="0.35">
      <c r="A37" s="20">
        <v>136</v>
      </c>
      <c r="B37" s="20">
        <v>3603818</v>
      </c>
      <c r="C37" s="5" t="s">
        <v>448</v>
      </c>
      <c r="D37" s="5" t="s">
        <v>89</v>
      </c>
      <c r="E37" s="6">
        <v>2006</v>
      </c>
      <c r="F37" s="7" t="s">
        <v>599</v>
      </c>
      <c r="G37" s="8" t="s">
        <v>25</v>
      </c>
      <c r="H37" s="5"/>
      <c r="I37" s="9">
        <v>0</v>
      </c>
      <c r="J37" s="28">
        <v>5.19</v>
      </c>
      <c r="K37" s="5">
        <v>30</v>
      </c>
      <c r="L37" s="33">
        <v>7</v>
      </c>
    </row>
    <row r="38" spans="1:12" ht="29.15" customHeight="1" x14ac:dyDescent="0.35">
      <c r="A38" s="21">
        <v>112</v>
      </c>
      <c r="B38" s="12">
        <v>3603986</v>
      </c>
      <c r="C38" s="12" t="s">
        <v>740</v>
      </c>
      <c r="D38" s="12" t="s">
        <v>53</v>
      </c>
      <c r="E38" s="13">
        <v>2005</v>
      </c>
      <c r="F38" s="14" t="s">
        <v>33</v>
      </c>
      <c r="G38" s="15" t="s">
        <v>25</v>
      </c>
      <c r="H38" s="12"/>
      <c r="I38" s="16">
        <v>0</v>
      </c>
      <c r="J38" s="28">
        <v>5.2</v>
      </c>
      <c r="K38" s="5">
        <v>31</v>
      </c>
      <c r="L38" s="33">
        <v>6</v>
      </c>
    </row>
    <row r="39" spans="1:12" ht="29.15" customHeight="1" x14ac:dyDescent="0.35">
      <c r="A39" s="21">
        <v>129</v>
      </c>
      <c r="B39" s="21">
        <v>3603841</v>
      </c>
      <c r="C39" s="12" t="s">
        <v>716</v>
      </c>
      <c r="D39" s="12" t="s">
        <v>53</v>
      </c>
      <c r="E39" s="13">
        <v>2006</v>
      </c>
      <c r="F39" s="14" t="s">
        <v>590</v>
      </c>
      <c r="G39" s="15" t="s">
        <v>25</v>
      </c>
      <c r="H39" s="12"/>
      <c r="I39" s="16">
        <v>0</v>
      </c>
      <c r="J39" s="29">
        <v>5.22</v>
      </c>
      <c r="K39" s="5">
        <v>32</v>
      </c>
      <c r="L39" s="33">
        <v>5</v>
      </c>
    </row>
    <row r="40" spans="1:12" ht="29.15" customHeight="1" x14ac:dyDescent="0.35">
      <c r="A40" s="21">
        <v>136</v>
      </c>
      <c r="B40" s="21">
        <v>3603815</v>
      </c>
      <c r="C40" s="12" t="s">
        <v>743</v>
      </c>
      <c r="D40" s="12" t="s">
        <v>142</v>
      </c>
      <c r="E40" s="13">
        <v>2005</v>
      </c>
      <c r="F40" s="14" t="s">
        <v>599</v>
      </c>
      <c r="G40" s="15" t="s">
        <v>25</v>
      </c>
      <c r="H40" s="12"/>
      <c r="I40" s="16">
        <v>0</v>
      </c>
      <c r="J40" s="29">
        <v>5.23</v>
      </c>
      <c r="K40" s="5">
        <v>33</v>
      </c>
      <c r="L40" s="33">
        <v>5</v>
      </c>
    </row>
    <row r="41" spans="1:12" ht="29.15" customHeight="1" x14ac:dyDescent="0.35">
      <c r="A41" s="21">
        <v>101</v>
      </c>
      <c r="B41" s="21">
        <v>3602538</v>
      </c>
      <c r="C41" s="12" t="s">
        <v>421</v>
      </c>
      <c r="D41" s="12" t="s">
        <v>83</v>
      </c>
      <c r="E41" s="13">
        <v>2006</v>
      </c>
      <c r="F41" s="14" t="s">
        <v>24</v>
      </c>
      <c r="G41" s="15" t="s">
        <v>25</v>
      </c>
      <c r="H41" s="12"/>
      <c r="I41" s="16">
        <v>0</v>
      </c>
      <c r="J41" s="29">
        <v>5.24</v>
      </c>
      <c r="K41" s="5">
        <v>34</v>
      </c>
      <c r="L41" s="33">
        <v>5</v>
      </c>
    </row>
    <row r="42" spans="1:12" ht="29.15" customHeight="1" x14ac:dyDescent="0.35">
      <c r="A42" s="21">
        <v>136</v>
      </c>
      <c r="B42" s="21">
        <v>3603798</v>
      </c>
      <c r="C42" s="12" t="s">
        <v>671</v>
      </c>
      <c r="D42" s="12" t="s">
        <v>180</v>
      </c>
      <c r="E42" s="13">
        <v>2005</v>
      </c>
      <c r="F42" s="14" t="s">
        <v>599</v>
      </c>
      <c r="G42" s="15" t="s">
        <v>25</v>
      </c>
      <c r="H42" s="12"/>
      <c r="I42" s="16">
        <v>0</v>
      </c>
      <c r="J42" s="29">
        <v>5.25</v>
      </c>
      <c r="K42" s="5">
        <v>35</v>
      </c>
      <c r="L42" s="33">
        <v>5</v>
      </c>
    </row>
    <row r="43" spans="1:12" ht="29.15" customHeight="1" x14ac:dyDescent="0.35">
      <c r="A43" s="21">
        <v>136</v>
      </c>
      <c r="B43" s="21">
        <v>3603782</v>
      </c>
      <c r="C43" s="12" t="s">
        <v>679</v>
      </c>
      <c r="D43" s="12" t="s">
        <v>108</v>
      </c>
      <c r="E43" s="13">
        <v>2005</v>
      </c>
      <c r="F43" s="14" t="s">
        <v>599</v>
      </c>
      <c r="G43" s="15" t="s">
        <v>25</v>
      </c>
      <c r="H43" s="12"/>
      <c r="I43" s="16">
        <v>0</v>
      </c>
      <c r="J43" s="29">
        <v>5.3</v>
      </c>
      <c r="K43" s="5">
        <v>36</v>
      </c>
      <c r="L43" s="33">
        <v>5</v>
      </c>
    </row>
    <row r="44" spans="1:12" ht="29.15" customHeight="1" x14ac:dyDescent="0.35">
      <c r="A44" s="21">
        <v>131</v>
      </c>
      <c r="B44" s="12">
        <v>3603036</v>
      </c>
      <c r="C44" s="12" t="s">
        <v>146</v>
      </c>
      <c r="D44" s="12" t="s">
        <v>147</v>
      </c>
      <c r="E44" s="13">
        <v>2006</v>
      </c>
      <c r="F44" s="14" t="s">
        <v>49</v>
      </c>
      <c r="G44" s="15" t="s">
        <v>25</v>
      </c>
      <c r="H44" s="12"/>
      <c r="I44" s="16">
        <v>0</v>
      </c>
      <c r="J44" s="29">
        <v>5.32</v>
      </c>
      <c r="K44" s="5">
        <v>37</v>
      </c>
      <c r="L44" s="33">
        <v>5</v>
      </c>
    </row>
    <row r="45" spans="1:12" ht="29.15" customHeight="1" x14ac:dyDescent="0.35">
      <c r="A45" s="21">
        <v>112</v>
      </c>
      <c r="B45" s="12">
        <v>3604007</v>
      </c>
      <c r="C45" s="12" t="s">
        <v>775</v>
      </c>
      <c r="D45" s="12" t="s">
        <v>143</v>
      </c>
      <c r="E45" s="13">
        <v>2006</v>
      </c>
      <c r="F45" s="14" t="s">
        <v>33</v>
      </c>
      <c r="G45" s="15" t="s">
        <v>25</v>
      </c>
      <c r="H45" s="12"/>
      <c r="I45" s="16">
        <v>0</v>
      </c>
      <c r="J45" s="29">
        <v>5.32</v>
      </c>
      <c r="K45" s="5">
        <v>38</v>
      </c>
      <c r="L45" s="33">
        <v>5</v>
      </c>
    </row>
    <row r="46" spans="1:12" ht="29.15" customHeight="1" x14ac:dyDescent="0.35">
      <c r="A46" s="21">
        <v>230</v>
      </c>
      <c r="B46" s="12">
        <v>3603247</v>
      </c>
      <c r="C46" s="12" t="s">
        <v>470</v>
      </c>
      <c r="D46" s="12" t="s">
        <v>68</v>
      </c>
      <c r="E46" s="13">
        <v>2006</v>
      </c>
      <c r="F46" s="14" t="s">
        <v>99</v>
      </c>
      <c r="G46" s="15" t="s">
        <v>25</v>
      </c>
      <c r="H46" s="12"/>
      <c r="I46" s="16">
        <v>0</v>
      </c>
      <c r="J46" s="29">
        <v>5.33</v>
      </c>
      <c r="K46" s="5">
        <v>39</v>
      </c>
      <c r="L46" s="33">
        <v>5</v>
      </c>
    </row>
    <row r="47" spans="1:12" ht="29.15" customHeight="1" x14ac:dyDescent="0.35">
      <c r="A47" s="21">
        <v>70</v>
      </c>
      <c r="B47" s="12">
        <v>3604234</v>
      </c>
      <c r="C47" s="12" t="s">
        <v>680</v>
      </c>
      <c r="D47" s="12" t="s">
        <v>681</v>
      </c>
      <c r="E47" s="13">
        <v>2006</v>
      </c>
      <c r="F47" s="14" t="s">
        <v>591</v>
      </c>
      <c r="G47" s="15" t="s">
        <v>25</v>
      </c>
      <c r="H47" s="12"/>
      <c r="I47" s="16">
        <v>0</v>
      </c>
      <c r="J47" s="29">
        <v>5.34</v>
      </c>
      <c r="K47" s="5">
        <v>40</v>
      </c>
      <c r="L47" s="33">
        <v>5</v>
      </c>
    </row>
    <row r="48" spans="1:12" ht="29.15" customHeight="1" x14ac:dyDescent="0.35">
      <c r="A48" s="20">
        <v>112</v>
      </c>
      <c r="B48" s="5">
        <v>3604101</v>
      </c>
      <c r="C48" s="5" t="s">
        <v>527</v>
      </c>
      <c r="D48" s="5" t="s">
        <v>68</v>
      </c>
      <c r="E48" s="6">
        <v>2006</v>
      </c>
      <c r="F48" s="7" t="s">
        <v>33</v>
      </c>
      <c r="G48" s="8" t="s">
        <v>25</v>
      </c>
      <c r="H48" s="5"/>
      <c r="I48" s="9">
        <v>0</v>
      </c>
      <c r="J48" s="29">
        <v>5.35</v>
      </c>
      <c r="K48" s="5">
        <v>41</v>
      </c>
      <c r="L48" s="33">
        <v>5</v>
      </c>
    </row>
    <row r="49" spans="1:12" ht="29.15" customHeight="1" x14ac:dyDescent="0.35">
      <c r="A49" s="20">
        <v>70</v>
      </c>
      <c r="B49" s="5">
        <v>3604276</v>
      </c>
      <c r="C49" s="5" t="s">
        <v>374</v>
      </c>
      <c r="D49" s="5" t="s">
        <v>61</v>
      </c>
      <c r="E49" s="6">
        <v>2006</v>
      </c>
      <c r="F49" s="7" t="s">
        <v>591</v>
      </c>
      <c r="G49" s="8" t="s">
        <v>25</v>
      </c>
      <c r="H49" s="5"/>
      <c r="I49" s="9">
        <v>0</v>
      </c>
      <c r="J49" s="28">
        <v>5.36</v>
      </c>
      <c r="K49" s="5">
        <v>42</v>
      </c>
      <c r="L49" s="33">
        <v>5</v>
      </c>
    </row>
    <row r="50" spans="1:12" ht="29.15" customHeight="1" x14ac:dyDescent="0.35">
      <c r="A50" s="20">
        <v>134</v>
      </c>
      <c r="B50" s="20">
        <v>3604147</v>
      </c>
      <c r="C50" s="20" t="s">
        <v>625</v>
      </c>
      <c r="D50" s="20" t="s">
        <v>61</v>
      </c>
      <c r="E50" s="20">
        <v>2005</v>
      </c>
      <c r="F50" s="20" t="s">
        <v>84</v>
      </c>
      <c r="G50" s="20" t="s">
        <v>25</v>
      </c>
      <c r="H50" s="20"/>
      <c r="I50" s="20">
        <v>0</v>
      </c>
      <c r="J50" s="28">
        <v>5.43</v>
      </c>
      <c r="K50" s="5">
        <v>43</v>
      </c>
      <c r="L50" s="33">
        <v>5</v>
      </c>
    </row>
    <row r="51" spans="1:12" ht="29.15" customHeight="1" x14ac:dyDescent="0.35">
      <c r="A51" s="20">
        <v>134</v>
      </c>
      <c r="B51" s="20">
        <v>3604144</v>
      </c>
      <c r="C51" s="20" t="s">
        <v>701</v>
      </c>
      <c r="D51" s="20" t="s">
        <v>702</v>
      </c>
      <c r="E51" s="20">
        <v>2005</v>
      </c>
      <c r="F51" s="20" t="s">
        <v>84</v>
      </c>
      <c r="G51" s="20" t="s">
        <v>25</v>
      </c>
      <c r="H51" s="20"/>
      <c r="I51" s="20">
        <v>0</v>
      </c>
      <c r="J51" s="30">
        <v>5.45</v>
      </c>
      <c r="K51" s="5">
        <v>44</v>
      </c>
      <c r="L51" s="33">
        <v>5</v>
      </c>
    </row>
    <row r="52" spans="1:12" ht="29.15" customHeight="1" x14ac:dyDescent="0.35">
      <c r="A52" s="20">
        <v>112</v>
      </c>
      <c r="B52" s="20">
        <v>3604108</v>
      </c>
      <c r="C52" s="20" t="s">
        <v>608</v>
      </c>
      <c r="D52" s="20" t="s">
        <v>73</v>
      </c>
      <c r="E52" s="20">
        <v>2005</v>
      </c>
      <c r="F52" s="20" t="s">
        <v>33</v>
      </c>
      <c r="G52" s="20" t="s">
        <v>25</v>
      </c>
      <c r="H52" s="20"/>
      <c r="I52" s="20">
        <v>0</v>
      </c>
      <c r="J52" s="30">
        <v>5.48</v>
      </c>
      <c r="K52" s="5">
        <v>45</v>
      </c>
      <c r="L52" s="33">
        <v>5</v>
      </c>
    </row>
    <row r="53" spans="1:12" ht="29.15" customHeight="1" x14ac:dyDescent="0.35">
      <c r="A53" s="20">
        <v>134</v>
      </c>
      <c r="B53" s="20">
        <v>3603683</v>
      </c>
      <c r="C53" s="20" t="s">
        <v>594</v>
      </c>
      <c r="D53" s="20" t="s">
        <v>61</v>
      </c>
      <c r="E53" s="20">
        <v>2006</v>
      </c>
      <c r="F53" s="20" t="s">
        <v>84</v>
      </c>
      <c r="G53" s="20" t="s">
        <v>25</v>
      </c>
      <c r="H53" s="20"/>
      <c r="I53" s="20">
        <v>0</v>
      </c>
      <c r="J53" s="30">
        <v>5.49</v>
      </c>
      <c r="K53" s="5">
        <v>46</v>
      </c>
      <c r="L53" s="33">
        <v>5</v>
      </c>
    </row>
    <row r="54" spans="1:12" ht="29.15" customHeight="1" x14ac:dyDescent="0.35">
      <c r="A54" s="20">
        <v>134</v>
      </c>
      <c r="B54" s="20">
        <v>3603686</v>
      </c>
      <c r="C54" s="20" t="s">
        <v>624</v>
      </c>
      <c r="D54" s="20" t="s">
        <v>87</v>
      </c>
      <c r="E54" s="20">
        <v>2005</v>
      </c>
      <c r="F54" s="20" t="s">
        <v>84</v>
      </c>
      <c r="G54" s="20" t="s">
        <v>25</v>
      </c>
      <c r="H54" s="20"/>
      <c r="I54" s="20">
        <v>0</v>
      </c>
      <c r="J54" s="30">
        <v>5.49</v>
      </c>
      <c r="K54" s="5">
        <v>47</v>
      </c>
      <c r="L54" s="33">
        <v>5</v>
      </c>
    </row>
    <row r="55" spans="1:12" ht="29.15" customHeight="1" x14ac:dyDescent="0.35">
      <c r="A55" s="20">
        <v>129</v>
      </c>
      <c r="B55" s="20">
        <v>3603904</v>
      </c>
      <c r="C55" s="20" t="s">
        <v>731</v>
      </c>
      <c r="D55" s="20" t="s">
        <v>298</v>
      </c>
      <c r="E55" s="20">
        <v>2005</v>
      </c>
      <c r="F55" s="20" t="s">
        <v>590</v>
      </c>
      <c r="G55" s="20" t="s">
        <v>25</v>
      </c>
      <c r="H55" s="20"/>
      <c r="I55" s="20">
        <v>0</v>
      </c>
      <c r="J55" s="30">
        <v>6.06</v>
      </c>
      <c r="K55" s="5">
        <v>48</v>
      </c>
      <c r="L55" s="33">
        <v>5</v>
      </c>
    </row>
    <row r="56" spans="1:12" ht="29.15" customHeight="1" x14ac:dyDescent="0.35">
      <c r="A56" s="20">
        <v>230</v>
      </c>
      <c r="B56" s="20">
        <v>3603250</v>
      </c>
      <c r="C56" s="20" t="s">
        <v>363</v>
      </c>
      <c r="D56" s="20" t="s">
        <v>364</v>
      </c>
      <c r="E56" s="20">
        <v>2005</v>
      </c>
      <c r="F56" s="20" t="s">
        <v>99</v>
      </c>
      <c r="G56" s="20" t="s">
        <v>25</v>
      </c>
      <c r="H56" s="20"/>
      <c r="I56" s="20">
        <v>0</v>
      </c>
      <c r="J56" s="30">
        <v>6.27</v>
      </c>
      <c r="K56" s="5">
        <v>49</v>
      </c>
      <c r="L56" s="33">
        <v>5</v>
      </c>
    </row>
    <row r="57" spans="1:12" ht="29.15" customHeight="1" x14ac:dyDescent="0.35">
      <c r="A57" s="20">
        <v>136</v>
      </c>
      <c r="B57" s="20">
        <v>3603771</v>
      </c>
      <c r="C57" s="20" t="s">
        <v>627</v>
      </c>
      <c r="D57" s="20" t="s">
        <v>628</v>
      </c>
      <c r="E57" s="20">
        <v>2006</v>
      </c>
      <c r="F57" s="20" t="s">
        <v>599</v>
      </c>
      <c r="G57" s="20" t="s">
        <v>25</v>
      </c>
      <c r="H57" s="20"/>
      <c r="I57" s="20">
        <v>0</v>
      </c>
      <c r="J57" s="30">
        <v>6.36</v>
      </c>
      <c r="K57" s="5">
        <v>50</v>
      </c>
      <c r="L57" s="33">
        <v>5</v>
      </c>
    </row>
    <row r="58" spans="1:12" ht="29.15" customHeight="1" x14ac:dyDescent="0.35">
      <c r="A58" s="21">
        <v>136</v>
      </c>
      <c r="B58" s="21">
        <v>3603768</v>
      </c>
      <c r="C58" s="21" t="s">
        <v>129</v>
      </c>
      <c r="D58" s="21" t="s">
        <v>28</v>
      </c>
      <c r="E58" s="21">
        <v>2006</v>
      </c>
      <c r="F58" s="21" t="s">
        <v>599</v>
      </c>
      <c r="G58" s="21" t="s">
        <v>25</v>
      </c>
      <c r="H58" s="21"/>
      <c r="I58" s="21">
        <v>0</v>
      </c>
      <c r="J58" s="31">
        <v>6.42</v>
      </c>
      <c r="K58" s="5">
        <v>51</v>
      </c>
      <c r="L58" s="33">
        <v>5</v>
      </c>
    </row>
    <row r="59" spans="1:12" ht="29.15" customHeight="1" x14ac:dyDescent="0.35">
      <c r="A59" s="21">
        <v>136</v>
      </c>
      <c r="B59" s="21">
        <v>3603819</v>
      </c>
      <c r="C59" s="21" t="s">
        <v>778</v>
      </c>
      <c r="D59" s="21" t="s">
        <v>62</v>
      </c>
      <c r="E59" s="21">
        <v>2006</v>
      </c>
      <c r="F59" s="21" t="s">
        <v>599</v>
      </c>
      <c r="G59" s="21" t="s">
        <v>25</v>
      </c>
      <c r="H59" s="21"/>
      <c r="I59" s="21">
        <v>0</v>
      </c>
      <c r="J59" s="31">
        <v>7.22</v>
      </c>
      <c r="K59" s="5">
        <v>52</v>
      </c>
      <c r="L59" s="33">
        <v>5</v>
      </c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100">
    <cfRule type="duplicateValues" dxfId="34" priority="3"/>
    <cfRule type="cellIs" dxfId="33" priority="4" operator="greaterThan">
      <formula>9000000</formula>
    </cfRule>
  </conditionalFormatting>
  <conditionalFormatting sqref="B8:B59">
    <cfRule type="duplicateValues" dxfId="32" priority="1"/>
    <cfRule type="cellIs" dxfId="31" priority="2" operator="greaterThan">
      <formula>9000000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0"/>
  <sheetViews>
    <sheetView zoomScale="84" zoomScaleNormal="84" workbookViewId="0">
      <selection activeCell="A8" sqref="A8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44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2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793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135</v>
      </c>
      <c r="B8" s="4">
        <v>3603263</v>
      </c>
      <c r="C8" s="5" t="s">
        <v>159</v>
      </c>
      <c r="D8" s="5" t="s">
        <v>140</v>
      </c>
      <c r="E8" s="6">
        <v>2005</v>
      </c>
      <c r="F8" s="7" t="s">
        <v>41</v>
      </c>
      <c r="G8" s="8" t="s">
        <v>45</v>
      </c>
      <c r="H8" s="5"/>
      <c r="I8" s="9">
        <v>0</v>
      </c>
      <c r="J8" s="28">
        <v>3.55</v>
      </c>
      <c r="K8" s="5">
        <v>1</v>
      </c>
      <c r="L8" s="33">
        <v>35</v>
      </c>
    </row>
    <row r="9" spans="1:12" ht="29.15" customHeight="1" x14ac:dyDescent="0.35">
      <c r="A9" s="20">
        <v>70</v>
      </c>
      <c r="B9" s="4">
        <v>3604209</v>
      </c>
      <c r="C9" s="5" t="s">
        <v>720</v>
      </c>
      <c r="D9" s="5" t="s">
        <v>26</v>
      </c>
      <c r="E9" s="6">
        <v>2005</v>
      </c>
      <c r="F9" s="7" t="s">
        <v>591</v>
      </c>
      <c r="G9" s="8" t="s">
        <v>45</v>
      </c>
      <c r="H9" s="5"/>
      <c r="I9" s="9">
        <v>0</v>
      </c>
      <c r="J9" s="28">
        <v>3.59</v>
      </c>
      <c r="K9" s="5">
        <v>2</v>
      </c>
      <c r="L9" s="33">
        <v>34</v>
      </c>
    </row>
    <row r="10" spans="1:12" ht="29.15" customHeight="1" x14ac:dyDescent="0.35">
      <c r="A10" s="20">
        <v>132</v>
      </c>
      <c r="B10" s="4">
        <v>3603490</v>
      </c>
      <c r="C10" s="5" t="s">
        <v>353</v>
      </c>
      <c r="D10" s="5" t="s">
        <v>30</v>
      </c>
      <c r="E10" s="6">
        <v>2005</v>
      </c>
      <c r="F10" s="7" t="s">
        <v>31</v>
      </c>
      <c r="G10" s="8" t="s">
        <v>45</v>
      </c>
      <c r="H10" s="5"/>
      <c r="I10" s="9">
        <v>0</v>
      </c>
      <c r="J10" s="28">
        <v>4</v>
      </c>
      <c r="K10" s="5">
        <v>3</v>
      </c>
      <c r="L10" s="33">
        <v>33</v>
      </c>
    </row>
    <row r="11" spans="1:12" ht="29.15" customHeight="1" x14ac:dyDescent="0.35">
      <c r="A11" s="20">
        <v>140</v>
      </c>
      <c r="B11" s="4">
        <v>3603341</v>
      </c>
      <c r="C11" s="5" t="s">
        <v>277</v>
      </c>
      <c r="D11" s="5" t="s">
        <v>158</v>
      </c>
      <c r="E11" s="6">
        <v>2005</v>
      </c>
      <c r="F11" s="7" t="s">
        <v>74</v>
      </c>
      <c r="G11" s="8" t="s">
        <v>45</v>
      </c>
      <c r="H11" s="5"/>
      <c r="I11" s="9">
        <v>0</v>
      </c>
      <c r="J11" s="28">
        <v>4.0599999999999996</v>
      </c>
      <c r="K11" s="5">
        <v>4</v>
      </c>
      <c r="L11" s="33">
        <v>32</v>
      </c>
    </row>
    <row r="12" spans="1:12" ht="29.15" customHeight="1" x14ac:dyDescent="0.35">
      <c r="A12" s="20">
        <v>101</v>
      </c>
      <c r="B12" s="4">
        <v>3603721</v>
      </c>
      <c r="C12" s="5" t="s">
        <v>763</v>
      </c>
      <c r="D12" s="5" t="s">
        <v>114</v>
      </c>
      <c r="E12" s="6">
        <v>2006</v>
      </c>
      <c r="F12" s="7" t="s">
        <v>24</v>
      </c>
      <c r="G12" s="8" t="s">
        <v>45</v>
      </c>
      <c r="H12" s="5"/>
      <c r="I12" s="9">
        <v>0</v>
      </c>
      <c r="J12" s="28">
        <v>4.1399999999999997</v>
      </c>
      <c r="K12" s="5">
        <v>5</v>
      </c>
      <c r="L12" s="33">
        <v>31</v>
      </c>
    </row>
    <row r="13" spans="1:12" ht="29.15" customHeight="1" x14ac:dyDescent="0.35">
      <c r="A13" s="20">
        <v>4</v>
      </c>
      <c r="B13" s="4">
        <v>3603211</v>
      </c>
      <c r="C13" s="5" t="s">
        <v>512</v>
      </c>
      <c r="D13" s="5" t="s">
        <v>511</v>
      </c>
      <c r="E13" s="6">
        <v>2006</v>
      </c>
      <c r="F13" s="7" t="s">
        <v>27</v>
      </c>
      <c r="G13" s="8" t="s">
        <v>45</v>
      </c>
      <c r="H13" s="5"/>
      <c r="I13" s="9">
        <v>0</v>
      </c>
      <c r="J13" s="28">
        <v>4.1399999999999997</v>
      </c>
      <c r="K13" s="5">
        <v>6</v>
      </c>
      <c r="L13" s="33">
        <v>30</v>
      </c>
    </row>
    <row r="14" spans="1:12" ht="29.15" customHeight="1" x14ac:dyDescent="0.35">
      <c r="A14" s="20">
        <v>101</v>
      </c>
      <c r="B14" s="20">
        <v>3603722</v>
      </c>
      <c r="C14" s="5" t="s">
        <v>763</v>
      </c>
      <c r="D14" s="5" t="s">
        <v>30</v>
      </c>
      <c r="E14" s="6">
        <v>2006</v>
      </c>
      <c r="F14" s="7" t="s">
        <v>24</v>
      </c>
      <c r="G14" s="8" t="s">
        <v>45</v>
      </c>
      <c r="H14" s="5"/>
      <c r="I14" s="9">
        <v>0</v>
      </c>
      <c r="J14" s="28">
        <v>4.1500000000000004</v>
      </c>
      <c r="K14" s="5">
        <v>7</v>
      </c>
      <c r="L14" s="33">
        <v>29</v>
      </c>
    </row>
    <row r="15" spans="1:12" ht="29.15" customHeight="1" x14ac:dyDescent="0.35">
      <c r="A15" s="20">
        <v>136</v>
      </c>
      <c r="B15" s="4">
        <v>3603777</v>
      </c>
      <c r="C15" s="5" t="s">
        <v>647</v>
      </c>
      <c r="D15" s="5" t="s">
        <v>71</v>
      </c>
      <c r="E15" s="6">
        <v>2005</v>
      </c>
      <c r="F15" s="7" t="s">
        <v>599</v>
      </c>
      <c r="G15" s="8" t="s">
        <v>45</v>
      </c>
      <c r="H15" s="5"/>
      <c r="I15" s="9">
        <v>0</v>
      </c>
      <c r="J15" s="28">
        <v>4.16</v>
      </c>
      <c r="K15" s="5">
        <v>8</v>
      </c>
      <c r="L15" s="33">
        <v>28</v>
      </c>
    </row>
    <row r="16" spans="1:12" ht="29.15" customHeight="1" x14ac:dyDescent="0.35">
      <c r="A16" s="20">
        <v>140</v>
      </c>
      <c r="B16" s="4">
        <v>3603348</v>
      </c>
      <c r="C16" s="5" t="s">
        <v>309</v>
      </c>
      <c r="D16" s="5" t="s">
        <v>160</v>
      </c>
      <c r="E16" s="6">
        <v>2005</v>
      </c>
      <c r="F16" s="7" t="s">
        <v>74</v>
      </c>
      <c r="G16" s="8" t="s">
        <v>45</v>
      </c>
      <c r="H16" s="10"/>
      <c r="I16" s="9">
        <v>0</v>
      </c>
      <c r="J16" s="28">
        <v>4.16</v>
      </c>
      <c r="K16" s="5">
        <v>9</v>
      </c>
      <c r="L16" s="33">
        <v>27</v>
      </c>
    </row>
    <row r="17" spans="1:12" ht="29.15" customHeight="1" x14ac:dyDescent="0.35">
      <c r="A17" s="20">
        <v>70</v>
      </c>
      <c r="B17" s="10">
        <v>3604196</v>
      </c>
      <c r="C17" s="5" t="s">
        <v>641</v>
      </c>
      <c r="D17" s="5" t="s">
        <v>81</v>
      </c>
      <c r="E17" s="6">
        <v>2005</v>
      </c>
      <c r="F17" s="7" t="s">
        <v>591</v>
      </c>
      <c r="G17" s="8" t="s">
        <v>45</v>
      </c>
      <c r="H17" s="10"/>
      <c r="I17" s="9">
        <v>0</v>
      </c>
      <c r="J17" s="28">
        <v>4.18</v>
      </c>
      <c r="K17" s="5">
        <v>10</v>
      </c>
      <c r="L17" s="33">
        <v>26</v>
      </c>
    </row>
    <row r="18" spans="1:12" ht="29.15" customHeight="1" x14ac:dyDescent="0.35">
      <c r="A18" s="21">
        <v>70</v>
      </c>
      <c r="B18" s="11">
        <v>3604217</v>
      </c>
      <c r="C18" s="12" t="s">
        <v>708</v>
      </c>
      <c r="D18" s="12" t="s">
        <v>709</v>
      </c>
      <c r="E18" s="13">
        <v>2005</v>
      </c>
      <c r="F18" s="14" t="s">
        <v>591</v>
      </c>
      <c r="G18" s="15" t="s">
        <v>45</v>
      </c>
      <c r="H18" s="11"/>
      <c r="I18" s="16">
        <v>0</v>
      </c>
      <c r="J18" s="29">
        <v>4.1900000000000004</v>
      </c>
      <c r="K18" s="5">
        <v>11</v>
      </c>
      <c r="L18" s="33">
        <v>25</v>
      </c>
    </row>
    <row r="19" spans="1:12" ht="29.15" customHeight="1" x14ac:dyDescent="0.35">
      <c r="A19" s="21">
        <v>31</v>
      </c>
      <c r="B19" s="11">
        <v>3602426</v>
      </c>
      <c r="C19" s="12" t="s">
        <v>509</v>
      </c>
      <c r="D19" s="12" t="s">
        <v>56</v>
      </c>
      <c r="E19" s="13">
        <v>2005</v>
      </c>
      <c r="F19" s="14" t="s">
        <v>40</v>
      </c>
      <c r="G19" s="15" t="s">
        <v>45</v>
      </c>
      <c r="H19" s="11"/>
      <c r="I19" s="16">
        <v>0</v>
      </c>
      <c r="J19" s="29">
        <v>4.1900000000000004</v>
      </c>
      <c r="K19" s="5">
        <v>12</v>
      </c>
      <c r="L19" s="33">
        <v>24</v>
      </c>
    </row>
    <row r="20" spans="1:12" ht="29.15" customHeight="1" x14ac:dyDescent="0.35">
      <c r="A20" s="21">
        <v>70</v>
      </c>
      <c r="B20" s="21">
        <v>3604262</v>
      </c>
      <c r="C20" s="12" t="s">
        <v>767</v>
      </c>
      <c r="D20" s="12" t="s">
        <v>203</v>
      </c>
      <c r="E20" s="13">
        <v>2006</v>
      </c>
      <c r="F20" s="14" t="s">
        <v>591</v>
      </c>
      <c r="G20" s="15" t="s">
        <v>45</v>
      </c>
      <c r="H20" s="12"/>
      <c r="I20" s="16">
        <v>0</v>
      </c>
      <c r="J20" s="29">
        <v>4.21</v>
      </c>
      <c r="K20" s="5">
        <v>13</v>
      </c>
      <c r="L20" s="33">
        <v>23</v>
      </c>
    </row>
    <row r="21" spans="1:12" ht="29.15" customHeight="1" x14ac:dyDescent="0.35">
      <c r="A21" s="21">
        <v>135</v>
      </c>
      <c r="B21" s="11">
        <v>3603266</v>
      </c>
      <c r="C21" s="12" t="s">
        <v>171</v>
      </c>
      <c r="D21" s="12" t="s">
        <v>56</v>
      </c>
      <c r="E21" s="13">
        <v>2005</v>
      </c>
      <c r="F21" s="14" t="s">
        <v>41</v>
      </c>
      <c r="G21" s="15" t="s">
        <v>45</v>
      </c>
      <c r="H21" s="11"/>
      <c r="I21" s="16">
        <v>0</v>
      </c>
      <c r="J21" s="29">
        <v>4.2300000000000004</v>
      </c>
      <c r="K21" s="5">
        <v>14</v>
      </c>
      <c r="L21" s="33">
        <v>22</v>
      </c>
    </row>
    <row r="22" spans="1:12" ht="29.15" customHeight="1" x14ac:dyDescent="0.35">
      <c r="A22" s="21">
        <v>70</v>
      </c>
      <c r="B22" s="11">
        <v>3604219</v>
      </c>
      <c r="C22" s="12" t="s">
        <v>618</v>
      </c>
      <c r="D22" s="12" t="s">
        <v>619</v>
      </c>
      <c r="E22" s="13">
        <v>2005</v>
      </c>
      <c r="F22" s="14" t="s">
        <v>591</v>
      </c>
      <c r="G22" s="15" t="s">
        <v>45</v>
      </c>
      <c r="H22" s="11"/>
      <c r="I22" s="16">
        <v>0</v>
      </c>
      <c r="J22" s="29">
        <v>4.26</v>
      </c>
      <c r="K22" s="5">
        <v>15</v>
      </c>
      <c r="L22" s="33">
        <v>21</v>
      </c>
    </row>
    <row r="23" spans="1:12" ht="29.15" customHeight="1" x14ac:dyDescent="0.35">
      <c r="A23" s="21">
        <v>129</v>
      </c>
      <c r="B23" s="17">
        <v>3603867</v>
      </c>
      <c r="C23" s="12" t="s">
        <v>610</v>
      </c>
      <c r="D23" s="12" t="s">
        <v>237</v>
      </c>
      <c r="E23" s="13">
        <v>2005</v>
      </c>
      <c r="F23" s="14" t="s">
        <v>590</v>
      </c>
      <c r="G23" s="15" t="s">
        <v>45</v>
      </c>
      <c r="H23" s="12"/>
      <c r="I23" s="16">
        <v>0</v>
      </c>
      <c r="J23" s="29">
        <v>4.26</v>
      </c>
      <c r="K23" s="5">
        <v>16</v>
      </c>
      <c r="L23" s="33">
        <v>20</v>
      </c>
    </row>
    <row r="24" spans="1:12" ht="29.15" customHeight="1" x14ac:dyDescent="0.35">
      <c r="A24" s="21">
        <v>4</v>
      </c>
      <c r="B24" s="18">
        <v>3602269</v>
      </c>
      <c r="C24" s="12" t="s">
        <v>191</v>
      </c>
      <c r="D24" s="12" t="s">
        <v>94</v>
      </c>
      <c r="E24" s="13">
        <v>2006</v>
      </c>
      <c r="F24" s="14" t="s">
        <v>27</v>
      </c>
      <c r="G24" s="15" t="s">
        <v>45</v>
      </c>
      <c r="H24" s="12"/>
      <c r="I24" s="16">
        <v>0</v>
      </c>
      <c r="J24" s="29">
        <v>4.28</v>
      </c>
      <c r="K24" s="5">
        <v>17</v>
      </c>
      <c r="L24" s="33">
        <v>19</v>
      </c>
    </row>
    <row r="25" spans="1:12" ht="29.15" customHeight="1" x14ac:dyDescent="0.35">
      <c r="A25" s="21">
        <v>346</v>
      </c>
      <c r="B25" s="17">
        <v>3602592</v>
      </c>
      <c r="C25" s="12" t="s">
        <v>96</v>
      </c>
      <c r="D25" s="12" t="s">
        <v>98</v>
      </c>
      <c r="E25" s="13">
        <v>2005</v>
      </c>
      <c r="F25" s="14" t="s">
        <v>47</v>
      </c>
      <c r="G25" s="15" t="s">
        <v>45</v>
      </c>
      <c r="H25" s="12"/>
      <c r="I25" s="16">
        <v>0</v>
      </c>
      <c r="J25" s="29">
        <v>4.3</v>
      </c>
      <c r="K25" s="5">
        <v>18</v>
      </c>
      <c r="L25" s="33">
        <v>18</v>
      </c>
    </row>
    <row r="26" spans="1:12" ht="29.15" customHeight="1" x14ac:dyDescent="0.35">
      <c r="A26" s="21">
        <v>134</v>
      </c>
      <c r="B26" s="12">
        <v>3602775</v>
      </c>
      <c r="C26" s="12" t="s">
        <v>411</v>
      </c>
      <c r="D26" s="12" t="s">
        <v>81</v>
      </c>
      <c r="E26" s="13">
        <v>2006</v>
      </c>
      <c r="F26" s="14" t="s">
        <v>84</v>
      </c>
      <c r="G26" s="15" t="s">
        <v>45</v>
      </c>
      <c r="H26" s="12"/>
      <c r="I26" s="16">
        <v>0</v>
      </c>
      <c r="J26" s="29">
        <v>4.33</v>
      </c>
      <c r="K26" s="5">
        <v>19</v>
      </c>
      <c r="L26" s="33">
        <v>17</v>
      </c>
    </row>
    <row r="27" spans="1:12" ht="29.15" customHeight="1" x14ac:dyDescent="0.35">
      <c r="A27" s="21">
        <v>137</v>
      </c>
      <c r="B27" s="11">
        <v>3603509</v>
      </c>
      <c r="C27" s="12" t="s">
        <v>487</v>
      </c>
      <c r="D27" s="12" t="s">
        <v>107</v>
      </c>
      <c r="E27" s="13">
        <v>2006</v>
      </c>
      <c r="F27" s="14" t="s">
        <v>76</v>
      </c>
      <c r="G27" s="15" t="s">
        <v>45</v>
      </c>
      <c r="H27" s="12"/>
      <c r="I27" s="16">
        <v>0</v>
      </c>
      <c r="J27" s="29">
        <v>4.34</v>
      </c>
      <c r="K27" s="5">
        <v>20</v>
      </c>
      <c r="L27" s="33">
        <v>16</v>
      </c>
    </row>
    <row r="28" spans="1:12" ht="29.15" customHeight="1" x14ac:dyDescent="0.35">
      <c r="A28" s="20">
        <v>298</v>
      </c>
      <c r="B28" s="4">
        <v>3602884</v>
      </c>
      <c r="C28" s="5" t="s">
        <v>258</v>
      </c>
      <c r="D28" s="5" t="s">
        <v>259</v>
      </c>
      <c r="E28" s="6">
        <v>2006</v>
      </c>
      <c r="F28" s="7" t="s">
        <v>35</v>
      </c>
      <c r="G28" s="8" t="s">
        <v>45</v>
      </c>
      <c r="H28" s="5"/>
      <c r="I28" s="9">
        <v>0</v>
      </c>
      <c r="J28" s="28">
        <v>4.3499999999999996</v>
      </c>
      <c r="K28" s="5">
        <v>21</v>
      </c>
      <c r="L28" s="33">
        <v>15</v>
      </c>
    </row>
    <row r="29" spans="1:12" ht="29.15" customHeight="1" x14ac:dyDescent="0.35">
      <c r="A29" s="20">
        <v>129</v>
      </c>
      <c r="B29" s="4">
        <v>3603868</v>
      </c>
      <c r="C29" s="5" t="s">
        <v>592</v>
      </c>
      <c r="D29" s="5" t="s">
        <v>194</v>
      </c>
      <c r="E29" s="6">
        <v>2006</v>
      </c>
      <c r="F29" s="7" t="s">
        <v>590</v>
      </c>
      <c r="G29" s="8" t="s">
        <v>45</v>
      </c>
      <c r="H29" s="5"/>
      <c r="I29" s="9">
        <v>0</v>
      </c>
      <c r="J29" s="28">
        <v>4.3499999999999996</v>
      </c>
      <c r="K29" s="5">
        <v>22</v>
      </c>
      <c r="L29" s="33">
        <v>14</v>
      </c>
    </row>
    <row r="30" spans="1:12" ht="29.15" customHeight="1" x14ac:dyDescent="0.35">
      <c r="A30" s="20">
        <v>135</v>
      </c>
      <c r="B30" s="4">
        <v>3603670</v>
      </c>
      <c r="C30" s="5" t="s">
        <v>636</v>
      </c>
      <c r="D30" s="5" t="s">
        <v>79</v>
      </c>
      <c r="E30" s="6">
        <v>2005</v>
      </c>
      <c r="F30" s="7" t="s">
        <v>41</v>
      </c>
      <c r="G30" s="8" t="s">
        <v>45</v>
      </c>
      <c r="H30" s="5"/>
      <c r="I30" s="9">
        <v>0</v>
      </c>
      <c r="J30" s="28">
        <v>4.3600000000000003</v>
      </c>
      <c r="K30" s="5">
        <v>23</v>
      </c>
      <c r="L30" s="33">
        <v>13</v>
      </c>
    </row>
    <row r="31" spans="1:12" ht="29.15" customHeight="1" x14ac:dyDescent="0.35">
      <c r="A31" s="20">
        <v>140</v>
      </c>
      <c r="B31" s="20">
        <v>3603360</v>
      </c>
      <c r="C31" s="5" t="s">
        <v>362</v>
      </c>
      <c r="D31" s="5" t="s">
        <v>95</v>
      </c>
      <c r="E31" s="6">
        <v>2006</v>
      </c>
      <c r="F31" s="7" t="s">
        <v>74</v>
      </c>
      <c r="G31" s="8" t="s">
        <v>45</v>
      </c>
      <c r="H31" s="5"/>
      <c r="I31" s="9">
        <v>0</v>
      </c>
      <c r="J31" s="28">
        <v>4.4000000000000004</v>
      </c>
      <c r="K31" s="5">
        <v>24</v>
      </c>
      <c r="L31" s="33">
        <v>12</v>
      </c>
    </row>
    <row r="32" spans="1:12" ht="29.15" customHeight="1" x14ac:dyDescent="0.35">
      <c r="A32" s="20">
        <v>112</v>
      </c>
      <c r="B32" s="20">
        <v>3604022</v>
      </c>
      <c r="C32" s="5" t="s">
        <v>293</v>
      </c>
      <c r="D32" s="5" t="s">
        <v>130</v>
      </c>
      <c r="E32" s="6">
        <v>2005</v>
      </c>
      <c r="F32" s="7" t="s">
        <v>33</v>
      </c>
      <c r="G32" s="8" t="s">
        <v>45</v>
      </c>
      <c r="H32" s="5"/>
      <c r="I32" s="9">
        <v>0</v>
      </c>
      <c r="J32" s="28">
        <v>4.51</v>
      </c>
      <c r="K32" s="5">
        <v>25</v>
      </c>
      <c r="L32" s="33">
        <v>11</v>
      </c>
    </row>
    <row r="33" spans="1:12" ht="29.15" customHeight="1" x14ac:dyDescent="0.35">
      <c r="A33" s="20">
        <v>135</v>
      </c>
      <c r="B33" s="20">
        <v>3603701</v>
      </c>
      <c r="C33" s="5" t="s">
        <v>737</v>
      </c>
      <c r="D33" s="5" t="s">
        <v>77</v>
      </c>
      <c r="E33" s="6">
        <v>2006</v>
      </c>
      <c r="F33" s="7" t="s">
        <v>41</v>
      </c>
      <c r="G33" s="8" t="s">
        <v>45</v>
      </c>
      <c r="H33" s="5"/>
      <c r="I33" s="9">
        <v>0</v>
      </c>
      <c r="J33" s="28">
        <v>4.53</v>
      </c>
      <c r="K33" s="5">
        <v>26</v>
      </c>
      <c r="L33" s="33">
        <v>10</v>
      </c>
    </row>
    <row r="34" spans="1:12" ht="29.15" customHeight="1" x14ac:dyDescent="0.35">
      <c r="A34" s="20">
        <v>135</v>
      </c>
      <c r="B34" s="20">
        <v>3603710</v>
      </c>
      <c r="C34" s="5" t="s">
        <v>441</v>
      </c>
      <c r="D34" s="5" t="s">
        <v>44</v>
      </c>
      <c r="E34" s="6">
        <v>2005</v>
      </c>
      <c r="F34" s="7" t="s">
        <v>41</v>
      </c>
      <c r="G34" s="8" t="s">
        <v>45</v>
      </c>
      <c r="H34" s="5"/>
      <c r="I34" s="9">
        <v>0</v>
      </c>
      <c r="J34" s="28">
        <v>4.55</v>
      </c>
      <c r="K34" s="5">
        <v>27</v>
      </c>
      <c r="L34" s="33">
        <v>9</v>
      </c>
    </row>
    <row r="35" spans="1:12" ht="29.15" customHeight="1" x14ac:dyDescent="0.35">
      <c r="A35" s="20">
        <v>112</v>
      </c>
      <c r="B35" s="20">
        <v>3603958</v>
      </c>
      <c r="C35" s="5" t="s">
        <v>665</v>
      </c>
      <c r="D35" s="5" t="s">
        <v>44</v>
      </c>
      <c r="E35" s="6">
        <v>2006</v>
      </c>
      <c r="F35" s="7" t="s">
        <v>33</v>
      </c>
      <c r="G35" s="8" t="s">
        <v>45</v>
      </c>
      <c r="H35" s="5"/>
      <c r="I35" s="9">
        <v>0</v>
      </c>
      <c r="J35" s="28">
        <v>4.59</v>
      </c>
      <c r="K35" s="5">
        <v>28</v>
      </c>
      <c r="L35" s="33">
        <v>8</v>
      </c>
    </row>
    <row r="36" spans="1:12" ht="29.15" customHeight="1" x14ac:dyDescent="0.35">
      <c r="A36" s="20">
        <v>4</v>
      </c>
      <c r="B36" s="20">
        <v>3604076</v>
      </c>
      <c r="C36" s="5" t="s">
        <v>655</v>
      </c>
      <c r="D36" s="5" t="s">
        <v>656</v>
      </c>
      <c r="E36" s="6">
        <v>2006</v>
      </c>
      <c r="F36" s="7" t="s">
        <v>27</v>
      </c>
      <c r="G36" s="8" t="s">
        <v>45</v>
      </c>
      <c r="H36" s="5"/>
      <c r="I36" s="9">
        <v>0</v>
      </c>
      <c r="J36" s="28">
        <v>5</v>
      </c>
      <c r="K36" s="5">
        <v>29</v>
      </c>
      <c r="L36" s="33">
        <v>7</v>
      </c>
    </row>
    <row r="37" spans="1:12" ht="29.15" customHeight="1" x14ac:dyDescent="0.35">
      <c r="A37" s="20">
        <v>112</v>
      </c>
      <c r="B37" s="20">
        <v>3603948</v>
      </c>
      <c r="C37" s="5" t="s">
        <v>663</v>
      </c>
      <c r="D37" s="5" t="s">
        <v>194</v>
      </c>
      <c r="E37" s="6">
        <v>2006</v>
      </c>
      <c r="F37" s="7" t="s">
        <v>33</v>
      </c>
      <c r="G37" s="8" t="s">
        <v>45</v>
      </c>
      <c r="H37" s="5"/>
      <c r="I37" s="9">
        <v>0</v>
      </c>
      <c r="J37" s="28">
        <v>5.01</v>
      </c>
      <c r="K37" s="5">
        <v>30</v>
      </c>
      <c r="L37" s="33">
        <v>6</v>
      </c>
    </row>
    <row r="38" spans="1:12" ht="29.15" customHeight="1" x14ac:dyDescent="0.35">
      <c r="A38" s="21">
        <v>298</v>
      </c>
      <c r="B38" s="12">
        <v>3602889</v>
      </c>
      <c r="C38" s="12" t="s">
        <v>306</v>
      </c>
      <c r="D38" s="12" t="s">
        <v>58</v>
      </c>
      <c r="E38" s="13">
        <v>2006</v>
      </c>
      <c r="F38" s="14" t="s">
        <v>35</v>
      </c>
      <c r="G38" s="15" t="s">
        <v>45</v>
      </c>
      <c r="H38" s="12"/>
      <c r="I38" s="16">
        <v>0</v>
      </c>
      <c r="J38" s="29">
        <v>5.0199999999999996</v>
      </c>
      <c r="K38" s="5">
        <v>31</v>
      </c>
      <c r="L38" s="33">
        <v>5</v>
      </c>
    </row>
    <row r="39" spans="1:12" ht="29.15" customHeight="1" x14ac:dyDescent="0.35">
      <c r="A39" s="21">
        <v>298</v>
      </c>
      <c r="B39" s="21">
        <v>3602901</v>
      </c>
      <c r="C39" s="12" t="s">
        <v>388</v>
      </c>
      <c r="D39" s="12" t="s">
        <v>51</v>
      </c>
      <c r="E39" s="13">
        <v>2006</v>
      </c>
      <c r="F39" s="14" t="s">
        <v>35</v>
      </c>
      <c r="G39" s="15" t="s">
        <v>45</v>
      </c>
      <c r="H39" s="12"/>
      <c r="I39" s="16">
        <v>0</v>
      </c>
      <c r="J39" s="29">
        <v>5.07</v>
      </c>
      <c r="K39" s="5">
        <v>32</v>
      </c>
      <c r="L39" s="33">
        <v>5</v>
      </c>
    </row>
    <row r="40" spans="1:12" ht="29.15" customHeight="1" x14ac:dyDescent="0.35">
      <c r="A40" s="21">
        <v>131</v>
      </c>
      <c r="B40" s="21">
        <v>3603094</v>
      </c>
      <c r="C40" s="12" t="s">
        <v>417</v>
      </c>
      <c r="D40" s="12" t="s">
        <v>286</v>
      </c>
      <c r="E40" s="13">
        <v>2005</v>
      </c>
      <c r="F40" s="14" t="s">
        <v>49</v>
      </c>
      <c r="G40" s="15" t="s">
        <v>45</v>
      </c>
      <c r="H40" s="12"/>
      <c r="I40" s="16">
        <v>0</v>
      </c>
      <c r="J40" s="29">
        <v>5.0999999999999996</v>
      </c>
      <c r="K40" s="5">
        <v>33</v>
      </c>
      <c r="L40" s="33">
        <v>5</v>
      </c>
    </row>
    <row r="41" spans="1:12" ht="29.15" customHeight="1" x14ac:dyDescent="0.35">
      <c r="A41" s="21">
        <v>134</v>
      </c>
      <c r="B41" s="21">
        <v>3602781</v>
      </c>
      <c r="C41" s="12" t="s">
        <v>498</v>
      </c>
      <c r="D41" s="12" t="s">
        <v>497</v>
      </c>
      <c r="E41" s="13">
        <v>2006</v>
      </c>
      <c r="F41" s="14" t="s">
        <v>84</v>
      </c>
      <c r="G41" s="15" t="s">
        <v>45</v>
      </c>
      <c r="H41" s="12"/>
      <c r="I41" s="16">
        <v>0</v>
      </c>
      <c r="J41" s="29">
        <v>5.1100000000000003</v>
      </c>
      <c r="K41" s="5">
        <v>34</v>
      </c>
      <c r="L41" s="33">
        <v>5</v>
      </c>
    </row>
    <row r="42" spans="1:12" ht="29.15" customHeight="1" x14ac:dyDescent="0.35">
      <c r="A42" s="21">
        <v>112</v>
      </c>
      <c r="B42" s="21">
        <v>3604102</v>
      </c>
      <c r="C42" s="12" t="s">
        <v>764</v>
      </c>
      <c r="D42" s="12" t="s">
        <v>765</v>
      </c>
      <c r="E42" s="13">
        <v>2005</v>
      </c>
      <c r="F42" s="14" t="s">
        <v>33</v>
      </c>
      <c r="G42" s="15" t="s">
        <v>45</v>
      </c>
      <c r="H42" s="12"/>
      <c r="I42" s="16">
        <v>0</v>
      </c>
      <c r="J42" s="29">
        <v>5.12</v>
      </c>
      <c r="K42" s="5">
        <v>35</v>
      </c>
      <c r="L42" s="33">
        <v>5</v>
      </c>
    </row>
    <row r="43" spans="1:12" ht="29.15" customHeight="1" x14ac:dyDescent="0.35">
      <c r="A43" s="21">
        <v>4</v>
      </c>
      <c r="B43" s="21">
        <v>3602276</v>
      </c>
      <c r="C43" s="12" t="s">
        <v>249</v>
      </c>
      <c r="D43" s="12" t="s">
        <v>114</v>
      </c>
      <c r="E43" s="13">
        <v>2006</v>
      </c>
      <c r="F43" s="14" t="s">
        <v>27</v>
      </c>
      <c r="G43" s="15" t="s">
        <v>45</v>
      </c>
      <c r="H43" s="12"/>
      <c r="I43" s="16">
        <v>0</v>
      </c>
      <c r="J43" s="29">
        <v>5.18</v>
      </c>
      <c r="K43" s="5">
        <v>36</v>
      </c>
      <c r="L43" s="33">
        <v>5</v>
      </c>
    </row>
    <row r="44" spans="1:12" ht="29.15" customHeight="1" x14ac:dyDescent="0.35">
      <c r="A44" s="21">
        <v>140</v>
      </c>
      <c r="B44" s="12">
        <v>3603322</v>
      </c>
      <c r="C44" s="12" t="s">
        <v>182</v>
      </c>
      <c r="D44" s="12" t="s">
        <v>82</v>
      </c>
      <c r="E44" s="13">
        <v>2006</v>
      </c>
      <c r="F44" s="14" t="s">
        <v>74</v>
      </c>
      <c r="G44" s="15" t="s">
        <v>45</v>
      </c>
      <c r="H44" s="12"/>
      <c r="I44" s="16">
        <v>0</v>
      </c>
      <c r="J44" s="29">
        <v>5.21</v>
      </c>
      <c r="K44" s="5">
        <v>37</v>
      </c>
      <c r="L44" s="33">
        <v>5</v>
      </c>
    </row>
    <row r="45" spans="1:12" ht="29.15" customHeight="1" x14ac:dyDescent="0.35">
      <c r="A45" s="21">
        <v>298</v>
      </c>
      <c r="B45" s="12">
        <v>3602903</v>
      </c>
      <c r="C45" s="12" t="s">
        <v>433</v>
      </c>
      <c r="D45" s="12" t="s">
        <v>44</v>
      </c>
      <c r="E45" s="13">
        <v>2006</v>
      </c>
      <c r="F45" s="14" t="s">
        <v>35</v>
      </c>
      <c r="G45" s="15" t="s">
        <v>45</v>
      </c>
      <c r="H45" s="12"/>
      <c r="I45" s="16">
        <v>0</v>
      </c>
      <c r="J45" s="29">
        <v>5.37</v>
      </c>
      <c r="K45" s="5">
        <v>38</v>
      </c>
      <c r="L45" s="33">
        <v>5</v>
      </c>
    </row>
    <row r="46" spans="1:12" ht="29.15" customHeight="1" x14ac:dyDescent="0.35">
      <c r="A46" s="21">
        <v>134</v>
      </c>
      <c r="B46" s="12">
        <v>3602783</v>
      </c>
      <c r="C46" s="12" t="s">
        <v>526</v>
      </c>
      <c r="D46" s="12" t="s">
        <v>251</v>
      </c>
      <c r="E46" s="13">
        <v>2005</v>
      </c>
      <c r="F46" s="14" t="s">
        <v>84</v>
      </c>
      <c r="G46" s="15" t="s">
        <v>45</v>
      </c>
      <c r="H46" s="12"/>
      <c r="I46" s="16">
        <v>0</v>
      </c>
      <c r="J46" s="29">
        <v>5.38</v>
      </c>
      <c r="K46" s="5">
        <v>39</v>
      </c>
      <c r="L46" s="33">
        <v>5</v>
      </c>
    </row>
    <row r="47" spans="1:12" ht="29.15" customHeight="1" x14ac:dyDescent="0.35">
      <c r="A47" s="21">
        <v>137</v>
      </c>
      <c r="B47" s="12">
        <v>3603528</v>
      </c>
      <c r="C47" s="12" t="s">
        <v>311</v>
      </c>
      <c r="D47" s="12" t="s">
        <v>167</v>
      </c>
      <c r="E47" s="13">
        <v>2006</v>
      </c>
      <c r="F47" s="14" t="s">
        <v>76</v>
      </c>
      <c r="G47" s="15" t="s">
        <v>45</v>
      </c>
      <c r="H47" s="12"/>
      <c r="I47" s="16">
        <v>0</v>
      </c>
      <c r="J47" s="29">
        <v>5.4</v>
      </c>
      <c r="K47" s="5">
        <v>40</v>
      </c>
      <c r="L47" s="33">
        <v>5</v>
      </c>
    </row>
    <row r="48" spans="1:12" ht="29.15" customHeight="1" x14ac:dyDescent="0.35">
      <c r="A48" s="20">
        <v>131</v>
      </c>
      <c r="B48" s="5">
        <v>3603005</v>
      </c>
      <c r="C48" s="5" t="s">
        <v>281</v>
      </c>
      <c r="D48" s="5" t="s">
        <v>63</v>
      </c>
      <c r="E48" s="6">
        <v>2006</v>
      </c>
      <c r="F48" s="7" t="s">
        <v>49</v>
      </c>
      <c r="G48" s="8" t="s">
        <v>45</v>
      </c>
      <c r="H48" s="5"/>
      <c r="I48" s="9">
        <v>0</v>
      </c>
      <c r="J48" s="28">
        <v>5.46</v>
      </c>
      <c r="K48" s="5">
        <v>41</v>
      </c>
      <c r="L48" s="33">
        <v>5</v>
      </c>
    </row>
    <row r="49" spans="1:12" ht="29.15" customHeight="1" x14ac:dyDescent="0.35">
      <c r="A49" s="20">
        <v>129</v>
      </c>
      <c r="B49" s="5">
        <v>3603874</v>
      </c>
      <c r="C49" s="5" t="s">
        <v>694</v>
      </c>
      <c r="D49" s="5" t="s">
        <v>77</v>
      </c>
      <c r="E49" s="6">
        <v>2006</v>
      </c>
      <c r="F49" s="7" t="s">
        <v>590</v>
      </c>
      <c r="G49" s="8" t="s">
        <v>45</v>
      </c>
      <c r="H49" s="5"/>
      <c r="I49" s="9">
        <v>0</v>
      </c>
      <c r="J49" s="28">
        <v>6.08</v>
      </c>
      <c r="K49" s="5">
        <v>42</v>
      </c>
      <c r="L49" s="33">
        <v>5</v>
      </c>
    </row>
    <row r="50" spans="1:12" ht="29.15" customHeight="1" x14ac:dyDescent="0.35">
      <c r="A50" s="20">
        <v>346</v>
      </c>
      <c r="B50" s="20">
        <v>3602617</v>
      </c>
      <c r="C50" s="20" t="s">
        <v>427</v>
      </c>
      <c r="D50" s="20" t="s">
        <v>30</v>
      </c>
      <c r="E50" s="20">
        <v>2006</v>
      </c>
      <c r="F50" s="20" t="s">
        <v>47</v>
      </c>
      <c r="G50" s="20" t="s">
        <v>45</v>
      </c>
      <c r="H50" s="20"/>
      <c r="I50" s="20">
        <v>0</v>
      </c>
      <c r="J50" s="28">
        <v>7.04</v>
      </c>
      <c r="K50" s="5">
        <v>43</v>
      </c>
      <c r="L50" s="33">
        <v>5</v>
      </c>
    </row>
    <row r="51" spans="1:12" ht="29.15" customHeight="1" x14ac:dyDescent="0.35">
      <c r="A51" s="20">
        <v>140</v>
      </c>
      <c r="B51" s="20">
        <v>3603335</v>
      </c>
      <c r="C51" s="20" t="s">
        <v>507</v>
      </c>
      <c r="D51" s="20" t="s">
        <v>124</v>
      </c>
      <c r="E51" s="20">
        <v>2006</v>
      </c>
      <c r="F51" s="20" t="s">
        <v>74</v>
      </c>
      <c r="G51" s="20" t="s">
        <v>45</v>
      </c>
      <c r="H51" s="20"/>
      <c r="I51" s="20">
        <v>0</v>
      </c>
      <c r="J51" s="28">
        <v>7.1</v>
      </c>
      <c r="K51" s="5">
        <v>44</v>
      </c>
      <c r="L51" s="33">
        <v>5</v>
      </c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100">
    <cfRule type="duplicateValues" dxfId="30" priority="2"/>
  </conditionalFormatting>
  <conditionalFormatting sqref="B8:B51">
    <cfRule type="duplicateValues" dxfId="2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00"/>
  <sheetViews>
    <sheetView zoomScale="84" zoomScaleNormal="84" workbookViewId="0">
      <selection activeCell="C19" sqref="C19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92">
        <f>COUNTA(B8:B100)</f>
        <v>46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3"/>
    </row>
    <row r="3" spans="1:12" ht="19.5" customHeight="1" x14ac:dyDescent="0.35">
      <c r="B3" s="57" t="s">
        <v>6</v>
      </c>
      <c r="C3" s="58"/>
      <c r="D3" s="23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3"/>
    </row>
    <row r="4" spans="1:12" ht="15" customHeight="1" x14ac:dyDescent="0.35">
      <c r="B4" s="80" t="s">
        <v>794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3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4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112</v>
      </c>
      <c r="B8" s="4">
        <v>3603964</v>
      </c>
      <c r="C8" s="5" t="s">
        <v>268</v>
      </c>
      <c r="D8" s="5" t="s">
        <v>697</v>
      </c>
      <c r="E8" s="6">
        <v>2004</v>
      </c>
      <c r="F8" s="7" t="s">
        <v>33</v>
      </c>
      <c r="G8" s="8" t="s">
        <v>15</v>
      </c>
      <c r="H8" s="5"/>
      <c r="I8" s="9">
        <v>0</v>
      </c>
      <c r="J8" s="28">
        <v>5.0599999999999996</v>
      </c>
      <c r="K8" s="5">
        <v>1</v>
      </c>
      <c r="L8" s="33">
        <v>35</v>
      </c>
    </row>
    <row r="9" spans="1:12" ht="29.15" customHeight="1" x14ac:dyDescent="0.35">
      <c r="A9" s="20">
        <v>135</v>
      </c>
      <c r="B9" s="4">
        <v>3603261</v>
      </c>
      <c r="C9" s="5" t="s">
        <v>102</v>
      </c>
      <c r="D9" s="5" t="s">
        <v>61</v>
      </c>
      <c r="E9" s="6">
        <v>2003</v>
      </c>
      <c r="F9" s="7" t="s">
        <v>41</v>
      </c>
      <c r="G9" s="8" t="s">
        <v>15</v>
      </c>
      <c r="H9" s="5"/>
      <c r="I9" s="9">
        <v>0</v>
      </c>
      <c r="J9" s="28">
        <v>5.16</v>
      </c>
      <c r="K9" s="5">
        <v>2</v>
      </c>
      <c r="L9" s="33">
        <v>34</v>
      </c>
    </row>
    <row r="10" spans="1:12" ht="29.15" customHeight="1" x14ac:dyDescent="0.35">
      <c r="A10" s="20">
        <v>70</v>
      </c>
      <c r="B10" s="4">
        <v>3604194</v>
      </c>
      <c r="C10" s="5" t="s">
        <v>595</v>
      </c>
      <c r="D10" s="5" t="s">
        <v>609</v>
      </c>
      <c r="E10" s="6">
        <v>2003</v>
      </c>
      <c r="F10" s="7" t="s">
        <v>591</v>
      </c>
      <c r="G10" s="8" t="s">
        <v>15</v>
      </c>
      <c r="H10" s="5"/>
      <c r="I10" s="9">
        <v>0</v>
      </c>
      <c r="J10" s="28">
        <v>5.2</v>
      </c>
      <c r="K10" s="5">
        <v>3</v>
      </c>
      <c r="L10" s="33">
        <v>33</v>
      </c>
    </row>
    <row r="11" spans="1:12" ht="29.15" customHeight="1" x14ac:dyDescent="0.35">
      <c r="A11" s="20">
        <v>112</v>
      </c>
      <c r="B11" s="4">
        <v>3604009</v>
      </c>
      <c r="C11" s="5" t="s">
        <v>781</v>
      </c>
      <c r="D11" s="5" t="s">
        <v>163</v>
      </c>
      <c r="E11" s="6">
        <v>2003</v>
      </c>
      <c r="F11" s="7" t="s">
        <v>33</v>
      </c>
      <c r="G11" s="8" t="s">
        <v>15</v>
      </c>
      <c r="H11" s="5"/>
      <c r="I11" s="9">
        <v>0</v>
      </c>
      <c r="J11" s="28">
        <v>5.26</v>
      </c>
      <c r="K11" s="5">
        <v>4</v>
      </c>
      <c r="L11" s="33">
        <v>32</v>
      </c>
    </row>
    <row r="12" spans="1:12" ht="29.15" customHeight="1" x14ac:dyDescent="0.35">
      <c r="A12" s="20">
        <v>70</v>
      </c>
      <c r="B12" s="4">
        <v>3604193</v>
      </c>
      <c r="C12" s="5" t="s">
        <v>595</v>
      </c>
      <c r="D12" s="5" t="s">
        <v>596</v>
      </c>
      <c r="E12" s="6">
        <v>2003</v>
      </c>
      <c r="F12" s="7" t="s">
        <v>591</v>
      </c>
      <c r="G12" s="8" t="s">
        <v>15</v>
      </c>
      <c r="H12" s="5"/>
      <c r="I12" s="9">
        <v>0</v>
      </c>
      <c r="J12" s="28">
        <v>5.27</v>
      </c>
      <c r="K12" s="5">
        <v>5</v>
      </c>
      <c r="L12" s="33">
        <v>31</v>
      </c>
    </row>
    <row r="13" spans="1:12" ht="29.15" customHeight="1" x14ac:dyDescent="0.35">
      <c r="A13" s="20">
        <v>135</v>
      </c>
      <c r="B13" s="4">
        <v>3603258</v>
      </c>
      <c r="C13" s="5" t="s">
        <v>102</v>
      </c>
      <c r="D13" s="5" t="s">
        <v>103</v>
      </c>
      <c r="E13" s="6">
        <v>2004</v>
      </c>
      <c r="F13" s="7" t="s">
        <v>41</v>
      </c>
      <c r="G13" s="8" t="s">
        <v>15</v>
      </c>
      <c r="H13" s="5"/>
      <c r="I13" s="9">
        <v>0</v>
      </c>
      <c r="J13" s="28">
        <v>5.28</v>
      </c>
      <c r="K13" s="5">
        <v>6</v>
      </c>
      <c r="L13" s="33">
        <v>30</v>
      </c>
    </row>
    <row r="14" spans="1:12" ht="29.15" customHeight="1" x14ac:dyDescent="0.35">
      <c r="A14" s="20">
        <v>70</v>
      </c>
      <c r="B14" s="20">
        <v>3604229</v>
      </c>
      <c r="C14" s="5" t="s">
        <v>622</v>
      </c>
      <c r="D14" s="5" t="s">
        <v>73</v>
      </c>
      <c r="E14" s="6">
        <v>2003</v>
      </c>
      <c r="F14" s="7" t="s">
        <v>591</v>
      </c>
      <c r="G14" s="8" t="s">
        <v>15</v>
      </c>
      <c r="H14" s="5"/>
      <c r="I14" s="9">
        <v>0</v>
      </c>
      <c r="J14" s="28">
        <v>5.32</v>
      </c>
      <c r="K14" s="5">
        <v>7</v>
      </c>
      <c r="L14" s="33">
        <v>29</v>
      </c>
    </row>
    <row r="15" spans="1:12" ht="29.15" customHeight="1" x14ac:dyDescent="0.35">
      <c r="A15" s="20">
        <v>132</v>
      </c>
      <c r="B15" s="4">
        <v>3603422</v>
      </c>
      <c r="C15" s="5" t="s">
        <v>131</v>
      </c>
      <c r="D15" s="5" t="s">
        <v>132</v>
      </c>
      <c r="E15" s="6">
        <v>2003</v>
      </c>
      <c r="F15" s="7" t="s">
        <v>31</v>
      </c>
      <c r="G15" s="8" t="s">
        <v>15</v>
      </c>
      <c r="H15" s="5"/>
      <c r="I15" s="9">
        <v>0</v>
      </c>
      <c r="J15" s="28">
        <v>5.33</v>
      </c>
      <c r="K15" s="5">
        <v>8</v>
      </c>
      <c r="L15" s="33">
        <v>28</v>
      </c>
    </row>
    <row r="16" spans="1:12" ht="29.15" customHeight="1" x14ac:dyDescent="0.35">
      <c r="A16" s="20">
        <v>4</v>
      </c>
      <c r="B16" s="4">
        <v>3602279</v>
      </c>
      <c r="C16" s="5" t="s">
        <v>292</v>
      </c>
      <c r="D16" s="5" t="s">
        <v>108</v>
      </c>
      <c r="E16" s="6">
        <v>2004</v>
      </c>
      <c r="F16" s="7" t="s">
        <v>27</v>
      </c>
      <c r="G16" s="8" t="s">
        <v>15</v>
      </c>
      <c r="H16" s="10"/>
      <c r="I16" s="9">
        <v>0</v>
      </c>
      <c r="J16" s="28">
        <v>5.4</v>
      </c>
      <c r="K16" s="5">
        <v>9</v>
      </c>
      <c r="L16" s="33">
        <v>27</v>
      </c>
    </row>
    <row r="17" spans="1:12" ht="29.15" customHeight="1" x14ac:dyDescent="0.35">
      <c r="A17" s="20">
        <v>31</v>
      </c>
      <c r="B17" s="10">
        <v>3602389</v>
      </c>
      <c r="C17" s="5" t="s">
        <v>210</v>
      </c>
      <c r="D17" s="5" t="s">
        <v>28</v>
      </c>
      <c r="E17" s="6">
        <v>2004</v>
      </c>
      <c r="F17" s="7" t="s">
        <v>40</v>
      </c>
      <c r="G17" s="8" t="s">
        <v>15</v>
      </c>
      <c r="H17" s="10"/>
      <c r="I17" s="9">
        <v>0</v>
      </c>
      <c r="J17" s="28">
        <v>5.5</v>
      </c>
      <c r="K17" s="5">
        <v>10</v>
      </c>
      <c r="L17" s="33">
        <v>26</v>
      </c>
    </row>
    <row r="18" spans="1:12" ht="29.15" customHeight="1" x14ac:dyDescent="0.35">
      <c r="A18" s="21">
        <v>4</v>
      </c>
      <c r="B18" s="11">
        <v>3602273</v>
      </c>
      <c r="C18" s="12" t="s">
        <v>222</v>
      </c>
      <c r="D18" s="12" t="s">
        <v>89</v>
      </c>
      <c r="E18" s="13">
        <v>2004</v>
      </c>
      <c r="F18" s="14" t="s">
        <v>27</v>
      </c>
      <c r="G18" s="15" t="s">
        <v>15</v>
      </c>
      <c r="H18" s="11"/>
      <c r="I18" s="16">
        <v>0</v>
      </c>
      <c r="J18" s="29">
        <v>5.57</v>
      </c>
      <c r="K18" s="5">
        <v>11</v>
      </c>
      <c r="L18" s="33">
        <v>25</v>
      </c>
    </row>
    <row r="19" spans="1:12" ht="29.15" customHeight="1" x14ac:dyDescent="0.35">
      <c r="A19" s="21">
        <v>4</v>
      </c>
      <c r="B19" s="11">
        <v>3602283</v>
      </c>
      <c r="C19" s="12" t="s">
        <v>333</v>
      </c>
      <c r="D19" s="12" t="s">
        <v>62</v>
      </c>
      <c r="E19" s="13">
        <v>2004</v>
      </c>
      <c r="F19" s="14" t="s">
        <v>27</v>
      </c>
      <c r="G19" s="15" t="s">
        <v>15</v>
      </c>
      <c r="H19" s="11"/>
      <c r="I19" s="16">
        <v>0</v>
      </c>
      <c r="J19" s="29">
        <v>6.03</v>
      </c>
      <c r="K19" s="5">
        <v>12</v>
      </c>
      <c r="L19" s="33">
        <v>24</v>
      </c>
    </row>
    <row r="20" spans="1:12" ht="29.15" customHeight="1" x14ac:dyDescent="0.35">
      <c r="A20" s="21">
        <v>288</v>
      </c>
      <c r="B20" s="21">
        <v>3602994</v>
      </c>
      <c r="C20" s="12" t="s">
        <v>387</v>
      </c>
      <c r="D20" s="12" t="s">
        <v>61</v>
      </c>
      <c r="E20" s="13">
        <v>2004</v>
      </c>
      <c r="F20" s="14" t="s">
        <v>85</v>
      </c>
      <c r="G20" s="15" t="s">
        <v>15</v>
      </c>
      <c r="H20" s="12"/>
      <c r="I20" s="16">
        <v>0</v>
      </c>
      <c r="J20" s="29">
        <v>6.07</v>
      </c>
      <c r="K20" s="5">
        <v>13</v>
      </c>
      <c r="L20" s="33">
        <v>23</v>
      </c>
    </row>
    <row r="21" spans="1:12" ht="29.15" customHeight="1" x14ac:dyDescent="0.35">
      <c r="A21" s="21">
        <v>131</v>
      </c>
      <c r="B21" s="11">
        <v>3603056</v>
      </c>
      <c r="C21" s="12" t="s">
        <v>282</v>
      </c>
      <c r="D21" s="12" t="s">
        <v>61</v>
      </c>
      <c r="E21" s="13">
        <v>2004</v>
      </c>
      <c r="F21" s="14" t="s">
        <v>49</v>
      </c>
      <c r="G21" s="15" t="s">
        <v>15</v>
      </c>
      <c r="H21" s="11"/>
      <c r="I21" s="16">
        <v>0</v>
      </c>
      <c r="J21" s="29">
        <v>6.08</v>
      </c>
      <c r="K21" s="5">
        <v>14</v>
      </c>
      <c r="L21" s="33">
        <v>22</v>
      </c>
    </row>
    <row r="22" spans="1:12" ht="29.15" customHeight="1" x14ac:dyDescent="0.35">
      <c r="A22" s="21">
        <v>112</v>
      </c>
      <c r="B22" s="11">
        <v>3604119</v>
      </c>
      <c r="C22" s="12" t="s">
        <v>769</v>
      </c>
      <c r="D22" s="12" t="s">
        <v>97</v>
      </c>
      <c r="E22" s="13">
        <v>2003</v>
      </c>
      <c r="F22" s="14" t="s">
        <v>33</v>
      </c>
      <c r="G22" s="15" t="s">
        <v>15</v>
      </c>
      <c r="H22" s="11"/>
      <c r="I22" s="16">
        <v>0</v>
      </c>
      <c r="J22" s="29">
        <v>6.11</v>
      </c>
      <c r="K22" s="5">
        <v>15</v>
      </c>
      <c r="L22" s="33">
        <v>21</v>
      </c>
    </row>
    <row r="23" spans="1:12" ht="29.15" customHeight="1" x14ac:dyDescent="0.35">
      <c r="A23" s="21">
        <v>101</v>
      </c>
      <c r="B23" s="17">
        <v>3603717</v>
      </c>
      <c r="C23" s="12" t="s">
        <v>732</v>
      </c>
      <c r="D23" s="12" t="s">
        <v>733</v>
      </c>
      <c r="E23" s="13">
        <v>2004</v>
      </c>
      <c r="F23" s="14" t="s">
        <v>24</v>
      </c>
      <c r="G23" s="15" t="s">
        <v>15</v>
      </c>
      <c r="H23" s="12"/>
      <c r="I23" s="16">
        <v>0</v>
      </c>
      <c r="J23" s="29">
        <v>6.12</v>
      </c>
      <c r="K23" s="5">
        <v>16</v>
      </c>
      <c r="L23" s="33">
        <v>20</v>
      </c>
    </row>
    <row r="24" spans="1:12" ht="29.15" customHeight="1" x14ac:dyDescent="0.35">
      <c r="A24" s="21">
        <v>112</v>
      </c>
      <c r="B24" s="18">
        <v>3603987</v>
      </c>
      <c r="C24" s="12" t="s">
        <v>392</v>
      </c>
      <c r="D24" s="12" t="s">
        <v>61</v>
      </c>
      <c r="E24" s="13">
        <v>2003</v>
      </c>
      <c r="F24" s="14" t="s">
        <v>33</v>
      </c>
      <c r="G24" s="15" t="s">
        <v>15</v>
      </c>
      <c r="H24" s="12"/>
      <c r="I24" s="16">
        <v>0</v>
      </c>
      <c r="J24" s="29">
        <v>6.15</v>
      </c>
      <c r="K24" s="5">
        <v>17</v>
      </c>
      <c r="L24" s="33">
        <v>19</v>
      </c>
    </row>
    <row r="25" spans="1:12" ht="29.15" customHeight="1" x14ac:dyDescent="0.35">
      <c r="A25" s="21">
        <v>140</v>
      </c>
      <c r="B25" s="17">
        <v>3603344</v>
      </c>
      <c r="C25" s="12" t="s">
        <v>282</v>
      </c>
      <c r="D25" s="12" t="s">
        <v>61</v>
      </c>
      <c r="E25" s="13">
        <v>2004</v>
      </c>
      <c r="F25" s="14" t="s">
        <v>74</v>
      </c>
      <c r="G25" s="15" t="s">
        <v>15</v>
      </c>
      <c r="H25" s="12"/>
      <c r="I25" s="16">
        <v>0</v>
      </c>
      <c r="J25" s="29">
        <v>6.18</v>
      </c>
      <c r="K25" s="5">
        <v>18</v>
      </c>
      <c r="L25" s="33">
        <v>18</v>
      </c>
    </row>
    <row r="26" spans="1:12" ht="29.15" customHeight="1" x14ac:dyDescent="0.35">
      <c r="A26" s="21">
        <v>140</v>
      </c>
      <c r="B26" s="12">
        <v>3603386</v>
      </c>
      <c r="C26" s="12" t="s">
        <v>457</v>
      </c>
      <c r="D26" s="12" t="s">
        <v>143</v>
      </c>
      <c r="E26" s="13">
        <v>2004</v>
      </c>
      <c r="F26" s="14" t="s">
        <v>74</v>
      </c>
      <c r="G26" s="15" t="s">
        <v>15</v>
      </c>
      <c r="H26" s="12"/>
      <c r="I26" s="16">
        <v>0</v>
      </c>
      <c r="J26" s="29">
        <v>6.2</v>
      </c>
      <c r="K26" s="5">
        <v>19</v>
      </c>
      <c r="L26" s="33">
        <v>17</v>
      </c>
    </row>
    <row r="27" spans="1:12" ht="29.15" customHeight="1" x14ac:dyDescent="0.35">
      <c r="A27" s="21">
        <v>136</v>
      </c>
      <c r="B27" s="11">
        <v>3603793</v>
      </c>
      <c r="C27" s="12" t="s">
        <v>783</v>
      </c>
      <c r="D27" s="12" t="s">
        <v>103</v>
      </c>
      <c r="E27" s="13">
        <v>2004</v>
      </c>
      <c r="F27" s="14" t="s">
        <v>599</v>
      </c>
      <c r="G27" s="15" t="s">
        <v>15</v>
      </c>
      <c r="H27" s="12"/>
      <c r="I27" s="16">
        <v>0</v>
      </c>
      <c r="J27" s="29">
        <v>6.22</v>
      </c>
      <c r="K27" s="5">
        <v>20</v>
      </c>
      <c r="L27" s="33">
        <v>16</v>
      </c>
    </row>
    <row r="28" spans="1:12" ht="29.15" customHeight="1" x14ac:dyDescent="0.35">
      <c r="A28" s="20">
        <v>346</v>
      </c>
      <c r="B28" s="4">
        <v>3602625</v>
      </c>
      <c r="C28" s="5" t="s">
        <v>478</v>
      </c>
      <c r="D28" s="5" t="s">
        <v>87</v>
      </c>
      <c r="E28" s="6">
        <v>2004</v>
      </c>
      <c r="F28" s="7" t="s">
        <v>47</v>
      </c>
      <c r="G28" s="8" t="s">
        <v>15</v>
      </c>
      <c r="H28" s="5"/>
      <c r="I28" s="9">
        <v>0</v>
      </c>
      <c r="J28" s="28">
        <v>6.23</v>
      </c>
      <c r="K28" s="5">
        <v>21</v>
      </c>
      <c r="L28" s="33">
        <v>15</v>
      </c>
    </row>
    <row r="29" spans="1:12" ht="29.15" customHeight="1" x14ac:dyDescent="0.35">
      <c r="A29" s="20">
        <v>136</v>
      </c>
      <c r="B29" s="4">
        <v>3603769</v>
      </c>
      <c r="C29" s="5" t="s">
        <v>685</v>
      </c>
      <c r="D29" s="5" t="s">
        <v>686</v>
      </c>
      <c r="E29" s="6">
        <v>2003</v>
      </c>
      <c r="F29" s="7" t="s">
        <v>599</v>
      </c>
      <c r="G29" s="8" t="s">
        <v>15</v>
      </c>
      <c r="H29" s="5"/>
      <c r="I29" s="9">
        <v>0</v>
      </c>
      <c r="J29" s="28">
        <v>6.25</v>
      </c>
      <c r="K29" s="5">
        <v>22</v>
      </c>
      <c r="L29" s="33">
        <v>14</v>
      </c>
    </row>
    <row r="30" spans="1:12" ht="29.15" customHeight="1" x14ac:dyDescent="0.35">
      <c r="A30" s="20">
        <v>136</v>
      </c>
      <c r="B30" s="4">
        <v>3603785</v>
      </c>
      <c r="C30" s="5" t="s">
        <v>734</v>
      </c>
      <c r="D30" s="5" t="s">
        <v>735</v>
      </c>
      <c r="E30" s="6">
        <v>2003</v>
      </c>
      <c r="F30" s="7" t="s">
        <v>599</v>
      </c>
      <c r="G30" s="8" t="s">
        <v>15</v>
      </c>
      <c r="H30" s="5"/>
      <c r="I30" s="9">
        <v>0</v>
      </c>
      <c r="J30" s="28">
        <v>6.26</v>
      </c>
      <c r="K30" s="5">
        <v>23</v>
      </c>
      <c r="L30" s="33">
        <v>13</v>
      </c>
    </row>
    <row r="31" spans="1:12" ht="29.15" customHeight="1" x14ac:dyDescent="0.35">
      <c r="A31" s="20">
        <v>136</v>
      </c>
      <c r="B31" s="20">
        <v>3603790</v>
      </c>
      <c r="C31" s="5" t="s">
        <v>755</v>
      </c>
      <c r="D31" s="5" t="s">
        <v>142</v>
      </c>
      <c r="E31" s="6">
        <v>2004</v>
      </c>
      <c r="F31" s="7" t="s">
        <v>599</v>
      </c>
      <c r="G31" s="8" t="s">
        <v>15</v>
      </c>
      <c r="H31" s="5"/>
      <c r="I31" s="9">
        <v>0</v>
      </c>
      <c r="J31" s="28">
        <v>6.27</v>
      </c>
      <c r="K31" s="5">
        <v>24</v>
      </c>
      <c r="L31" s="33">
        <v>12</v>
      </c>
    </row>
    <row r="32" spans="1:12" ht="29.15" customHeight="1" x14ac:dyDescent="0.35">
      <c r="A32" s="20">
        <v>101</v>
      </c>
      <c r="B32" s="20">
        <v>3602544</v>
      </c>
      <c r="C32" s="5" t="s">
        <v>423</v>
      </c>
      <c r="D32" s="5" t="s">
        <v>68</v>
      </c>
      <c r="E32" s="6">
        <v>2004</v>
      </c>
      <c r="F32" s="7" t="s">
        <v>24</v>
      </c>
      <c r="G32" s="8" t="s">
        <v>15</v>
      </c>
      <c r="H32" s="5"/>
      <c r="I32" s="9">
        <v>0</v>
      </c>
      <c r="J32" s="28">
        <v>6.27</v>
      </c>
      <c r="K32" s="5">
        <v>25</v>
      </c>
      <c r="L32" s="33">
        <v>11</v>
      </c>
    </row>
    <row r="33" spans="1:12" ht="29.15" customHeight="1" x14ac:dyDescent="0.35">
      <c r="A33" s="20">
        <v>112</v>
      </c>
      <c r="B33" s="20">
        <v>3603952</v>
      </c>
      <c r="C33" s="5" t="s">
        <v>690</v>
      </c>
      <c r="D33" s="5" t="s">
        <v>142</v>
      </c>
      <c r="E33" s="6">
        <v>2003</v>
      </c>
      <c r="F33" s="7" t="s">
        <v>33</v>
      </c>
      <c r="G33" s="8" t="s">
        <v>15</v>
      </c>
      <c r="H33" s="5"/>
      <c r="I33" s="9">
        <v>0</v>
      </c>
      <c r="J33" s="28">
        <v>6.3</v>
      </c>
      <c r="K33" s="5">
        <v>26</v>
      </c>
      <c r="L33" s="33">
        <v>10</v>
      </c>
    </row>
    <row r="34" spans="1:12" ht="29.15" customHeight="1" x14ac:dyDescent="0.35">
      <c r="A34" s="20">
        <v>101</v>
      </c>
      <c r="B34" s="20">
        <v>3602535</v>
      </c>
      <c r="C34" s="5" t="s">
        <v>412</v>
      </c>
      <c r="D34" s="5" t="s">
        <v>61</v>
      </c>
      <c r="E34" s="6">
        <v>2003</v>
      </c>
      <c r="F34" s="7" t="s">
        <v>24</v>
      </c>
      <c r="G34" s="8" t="s">
        <v>15</v>
      </c>
      <c r="H34" s="5"/>
      <c r="I34" s="9">
        <v>0</v>
      </c>
      <c r="J34" s="28">
        <v>6.34</v>
      </c>
      <c r="K34" s="5">
        <v>27</v>
      </c>
      <c r="L34" s="33">
        <v>9</v>
      </c>
    </row>
    <row r="35" spans="1:12" ht="29.15" customHeight="1" x14ac:dyDescent="0.35">
      <c r="A35" s="20">
        <v>31</v>
      </c>
      <c r="B35" s="20">
        <v>3602401</v>
      </c>
      <c r="C35" s="5" t="s">
        <v>357</v>
      </c>
      <c r="D35" s="5" t="s">
        <v>179</v>
      </c>
      <c r="E35" s="6">
        <v>2004</v>
      </c>
      <c r="F35" s="7" t="s">
        <v>40</v>
      </c>
      <c r="G35" s="8" t="s">
        <v>15</v>
      </c>
      <c r="H35" s="5"/>
      <c r="I35" s="9">
        <v>0</v>
      </c>
      <c r="J35" s="28">
        <v>6.36</v>
      </c>
      <c r="K35" s="5">
        <v>28</v>
      </c>
      <c r="L35" s="33">
        <v>8</v>
      </c>
    </row>
    <row r="36" spans="1:12" ht="29.15" customHeight="1" x14ac:dyDescent="0.35">
      <c r="A36" s="20">
        <v>230</v>
      </c>
      <c r="B36" s="20">
        <v>3603231</v>
      </c>
      <c r="C36" s="5" t="s">
        <v>304</v>
      </c>
      <c r="D36" s="5" t="s">
        <v>112</v>
      </c>
      <c r="E36" s="6">
        <v>2004</v>
      </c>
      <c r="F36" s="7" t="s">
        <v>99</v>
      </c>
      <c r="G36" s="8" t="s">
        <v>15</v>
      </c>
      <c r="H36" s="5"/>
      <c r="I36" s="9">
        <v>0</v>
      </c>
      <c r="J36" s="28">
        <v>6.39</v>
      </c>
      <c r="K36" s="5">
        <v>29</v>
      </c>
      <c r="L36" s="33">
        <v>7</v>
      </c>
    </row>
    <row r="37" spans="1:12" ht="29.15" customHeight="1" x14ac:dyDescent="0.35">
      <c r="A37" s="20">
        <v>4</v>
      </c>
      <c r="B37" s="20">
        <v>3602267</v>
      </c>
      <c r="C37" s="5" t="s">
        <v>172</v>
      </c>
      <c r="D37" s="5" t="s">
        <v>143</v>
      </c>
      <c r="E37" s="6">
        <v>2003</v>
      </c>
      <c r="F37" s="7" t="s">
        <v>27</v>
      </c>
      <c r="G37" s="8" t="s">
        <v>15</v>
      </c>
      <c r="H37" s="5"/>
      <c r="I37" s="9">
        <v>0</v>
      </c>
      <c r="J37" s="28">
        <v>6.4</v>
      </c>
      <c r="K37" s="5">
        <v>30</v>
      </c>
      <c r="L37" s="33">
        <v>6</v>
      </c>
    </row>
    <row r="38" spans="1:12" ht="29.15" customHeight="1" x14ac:dyDescent="0.35">
      <c r="A38" s="21">
        <v>346</v>
      </c>
      <c r="B38" s="12">
        <v>3602614</v>
      </c>
      <c r="C38" s="12" t="s">
        <v>360</v>
      </c>
      <c r="D38" s="12" t="s">
        <v>361</v>
      </c>
      <c r="E38" s="13">
        <v>2003</v>
      </c>
      <c r="F38" s="14" t="s">
        <v>47</v>
      </c>
      <c r="G38" s="15" t="s">
        <v>15</v>
      </c>
      <c r="H38" s="12"/>
      <c r="I38" s="16">
        <v>0</v>
      </c>
      <c r="J38" s="29">
        <v>6.44</v>
      </c>
      <c r="K38" s="5">
        <v>31</v>
      </c>
      <c r="L38" s="33">
        <v>5</v>
      </c>
    </row>
    <row r="39" spans="1:12" ht="29.15" customHeight="1" x14ac:dyDescent="0.35">
      <c r="A39" s="21">
        <v>134</v>
      </c>
      <c r="B39" s="21">
        <v>3602579</v>
      </c>
      <c r="C39" s="12" t="s">
        <v>326</v>
      </c>
      <c r="D39" s="12" t="s">
        <v>141</v>
      </c>
      <c r="E39" s="13">
        <v>2003</v>
      </c>
      <c r="F39" s="14" t="s">
        <v>84</v>
      </c>
      <c r="G39" s="15" t="s">
        <v>15</v>
      </c>
      <c r="H39" s="12"/>
      <c r="I39" s="16">
        <v>0</v>
      </c>
      <c r="J39" s="29">
        <v>6.46</v>
      </c>
      <c r="K39" s="5">
        <v>32</v>
      </c>
      <c r="L39" s="33">
        <v>5</v>
      </c>
    </row>
    <row r="40" spans="1:12" ht="29.15" customHeight="1" x14ac:dyDescent="0.35">
      <c r="A40" s="21">
        <v>101</v>
      </c>
      <c r="B40" s="21">
        <v>3602737</v>
      </c>
      <c r="C40" s="12" t="s">
        <v>370</v>
      </c>
      <c r="D40" s="12" t="s">
        <v>151</v>
      </c>
      <c r="E40" s="13">
        <v>2004</v>
      </c>
      <c r="F40" s="14" t="s">
        <v>24</v>
      </c>
      <c r="G40" s="15" t="s">
        <v>15</v>
      </c>
      <c r="H40" s="12"/>
      <c r="I40" s="16">
        <v>0</v>
      </c>
      <c r="J40" s="29">
        <v>6.47</v>
      </c>
      <c r="K40" s="5">
        <v>33</v>
      </c>
      <c r="L40" s="33">
        <v>5</v>
      </c>
    </row>
    <row r="41" spans="1:12" ht="29.15" customHeight="1" x14ac:dyDescent="0.35">
      <c r="A41" s="21">
        <v>31</v>
      </c>
      <c r="B41" s="21">
        <v>3602412</v>
      </c>
      <c r="C41" s="12" t="s">
        <v>449</v>
      </c>
      <c r="D41" s="12" t="s">
        <v>68</v>
      </c>
      <c r="E41" s="13">
        <v>2004</v>
      </c>
      <c r="F41" s="14" t="s">
        <v>40</v>
      </c>
      <c r="G41" s="15" t="s">
        <v>15</v>
      </c>
      <c r="H41" s="12"/>
      <c r="I41" s="16">
        <v>0</v>
      </c>
      <c r="J41" s="29">
        <v>6.52</v>
      </c>
      <c r="K41" s="5">
        <v>34</v>
      </c>
      <c r="L41" s="33">
        <v>5</v>
      </c>
    </row>
    <row r="42" spans="1:12" ht="29.15" customHeight="1" x14ac:dyDescent="0.35">
      <c r="A42" s="21">
        <v>134</v>
      </c>
      <c r="B42" s="21">
        <v>3603682</v>
      </c>
      <c r="C42" s="12" t="s">
        <v>491</v>
      </c>
      <c r="D42" s="12" t="s">
        <v>88</v>
      </c>
      <c r="E42" s="13">
        <v>2004</v>
      </c>
      <c r="F42" s="14" t="s">
        <v>84</v>
      </c>
      <c r="G42" s="15" t="s">
        <v>15</v>
      </c>
      <c r="H42" s="12"/>
      <c r="I42" s="16">
        <v>0</v>
      </c>
      <c r="J42" s="29">
        <v>6.54</v>
      </c>
      <c r="K42" s="5">
        <v>35</v>
      </c>
      <c r="L42" s="33">
        <v>5</v>
      </c>
    </row>
    <row r="43" spans="1:12" ht="29.15" customHeight="1" x14ac:dyDescent="0.35">
      <c r="A43" s="21">
        <v>101</v>
      </c>
      <c r="B43" s="21">
        <v>3602741</v>
      </c>
      <c r="C43" s="12" t="s">
        <v>377</v>
      </c>
      <c r="D43" s="12" t="s">
        <v>378</v>
      </c>
      <c r="E43" s="13">
        <v>2004</v>
      </c>
      <c r="F43" s="14" t="s">
        <v>24</v>
      </c>
      <c r="G43" s="15" t="s">
        <v>15</v>
      </c>
      <c r="H43" s="12"/>
      <c r="I43" s="16">
        <v>0</v>
      </c>
      <c r="J43" s="29">
        <v>6.55</v>
      </c>
      <c r="K43" s="5">
        <v>36</v>
      </c>
      <c r="L43" s="33">
        <v>5</v>
      </c>
    </row>
    <row r="44" spans="1:12" ht="29.15" customHeight="1" x14ac:dyDescent="0.35">
      <c r="A44" s="21">
        <v>101</v>
      </c>
      <c r="B44" s="12">
        <v>3602511</v>
      </c>
      <c r="C44" s="12" t="s">
        <v>426</v>
      </c>
      <c r="D44" s="12" t="s">
        <v>83</v>
      </c>
      <c r="E44" s="13">
        <v>2004</v>
      </c>
      <c r="F44" s="14" t="s">
        <v>24</v>
      </c>
      <c r="G44" s="15" t="s">
        <v>15</v>
      </c>
      <c r="H44" s="12"/>
      <c r="I44" s="16">
        <v>0</v>
      </c>
      <c r="J44" s="29">
        <v>6.55</v>
      </c>
      <c r="K44" s="5">
        <v>37</v>
      </c>
      <c r="L44" s="33">
        <v>5</v>
      </c>
    </row>
    <row r="45" spans="1:12" ht="29.15" customHeight="1" x14ac:dyDescent="0.35">
      <c r="A45" s="21">
        <v>112</v>
      </c>
      <c r="B45" s="12">
        <v>3603999</v>
      </c>
      <c r="C45" s="12" t="s">
        <v>426</v>
      </c>
      <c r="D45" s="12" t="s">
        <v>350</v>
      </c>
      <c r="E45" s="13">
        <v>2004</v>
      </c>
      <c r="F45" s="14" t="s">
        <v>33</v>
      </c>
      <c r="G45" s="15" t="s">
        <v>15</v>
      </c>
      <c r="H45" s="12"/>
      <c r="I45" s="16">
        <v>0</v>
      </c>
      <c r="J45" s="29">
        <v>6.58</v>
      </c>
      <c r="K45" s="5">
        <v>38</v>
      </c>
      <c r="L45" s="33">
        <v>5</v>
      </c>
    </row>
    <row r="46" spans="1:12" ht="29.15" customHeight="1" x14ac:dyDescent="0.35">
      <c r="A46" s="21">
        <v>101</v>
      </c>
      <c r="B46" s="12">
        <v>3602442</v>
      </c>
      <c r="C46" s="12" t="s">
        <v>100</v>
      </c>
      <c r="D46" s="12" t="s">
        <v>101</v>
      </c>
      <c r="E46" s="13">
        <v>2003</v>
      </c>
      <c r="F46" s="14" t="s">
        <v>24</v>
      </c>
      <c r="G46" s="15" t="s">
        <v>15</v>
      </c>
      <c r="H46" s="12"/>
      <c r="I46" s="16">
        <v>0</v>
      </c>
      <c r="J46" s="29">
        <v>6.59</v>
      </c>
      <c r="K46" s="5">
        <v>39</v>
      </c>
      <c r="L46" s="33">
        <v>5</v>
      </c>
    </row>
    <row r="47" spans="1:12" ht="29.15" customHeight="1" x14ac:dyDescent="0.35">
      <c r="A47" s="21">
        <v>134</v>
      </c>
      <c r="B47" s="12">
        <v>3603687</v>
      </c>
      <c r="C47" s="12" t="s">
        <v>624</v>
      </c>
      <c r="D47" s="12" t="s">
        <v>88</v>
      </c>
      <c r="E47" s="13">
        <v>2003</v>
      </c>
      <c r="F47" s="14" t="s">
        <v>84</v>
      </c>
      <c r="G47" s="15" t="s">
        <v>15</v>
      </c>
      <c r="H47" s="12"/>
      <c r="I47" s="16">
        <v>0</v>
      </c>
      <c r="J47" s="29">
        <v>7.16</v>
      </c>
      <c r="K47" s="5">
        <v>40</v>
      </c>
      <c r="L47" s="33">
        <v>5</v>
      </c>
    </row>
    <row r="48" spans="1:12" ht="29.15" customHeight="1" x14ac:dyDescent="0.35">
      <c r="A48" s="20">
        <v>4</v>
      </c>
      <c r="B48" s="5">
        <v>3602298</v>
      </c>
      <c r="C48" s="5" t="s">
        <v>456</v>
      </c>
      <c r="D48" s="5" t="s">
        <v>147</v>
      </c>
      <c r="E48" s="6">
        <v>2004</v>
      </c>
      <c r="F48" s="7" t="s">
        <v>27</v>
      </c>
      <c r="G48" s="8" t="s">
        <v>15</v>
      </c>
      <c r="H48" s="5"/>
      <c r="I48" s="9">
        <v>0</v>
      </c>
      <c r="J48" s="28">
        <v>7.34</v>
      </c>
      <c r="K48" s="5">
        <v>41</v>
      </c>
      <c r="L48" s="33">
        <v>5</v>
      </c>
    </row>
    <row r="49" spans="1:12" ht="29.15" customHeight="1" x14ac:dyDescent="0.35">
      <c r="A49" s="20">
        <v>101</v>
      </c>
      <c r="B49" s="5">
        <v>3602486</v>
      </c>
      <c r="C49" s="5" t="s">
        <v>270</v>
      </c>
      <c r="D49" s="5" t="s">
        <v>165</v>
      </c>
      <c r="E49" s="6">
        <v>2003</v>
      </c>
      <c r="F49" s="7" t="s">
        <v>24</v>
      </c>
      <c r="G49" s="8" t="s">
        <v>15</v>
      </c>
      <c r="H49" s="5"/>
      <c r="I49" s="9">
        <v>0</v>
      </c>
      <c r="J49" s="28">
        <v>7.37</v>
      </c>
      <c r="K49" s="5">
        <v>42</v>
      </c>
      <c r="L49" s="33">
        <v>5</v>
      </c>
    </row>
    <row r="50" spans="1:12" ht="29.15" customHeight="1" x14ac:dyDescent="0.35">
      <c r="A50" s="20">
        <v>134</v>
      </c>
      <c r="B50" s="20">
        <v>3604154</v>
      </c>
      <c r="C50" s="20" t="s">
        <v>710</v>
      </c>
      <c r="D50" s="20" t="s">
        <v>190</v>
      </c>
      <c r="E50" s="20">
        <v>2004</v>
      </c>
      <c r="F50" s="20" t="s">
        <v>84</v>
      </c>
      <c r="G50" s="20" t="s">
        <v>15</v>
      </c>
      <c r="H50" s="20"/>
      <c r="I50" s="20">
        <v>0</v>
      </c>
      <c r="J50" s="30">
        <v>7.55</v>
      </c>
      <c r="K50" s="5">
        <v>43</v>
      </c>
      <c r="L50" s="33">
        <v>5</v>
      </c>
    </row>
    <row r="51" spans="1:12" ht="29.15" customHeight="1" x14ac:dyDescent="0.35">
      <c r="A51" s="20">
        <v>101</v>
      </c>
      <c r="B51" s="20">
        <v>3603144</v>
      </c>
      <c r="C51" s="20" t="s">
        <v>277</v>
      </c>
      <c r="D51" s="20" t="s">
        <v>248</v>
      </c>
      <c r="E51" s="20">
        <v>2004</v>
      </c>
      <c r="F51" s="20" t="s">
        <v>24</v>
      </c>
      <c r="G51" s="20" t="s">
        <v>15</v>
      </c>
      <c r="H51" s="20"/>
      <c r="I51" s="20">
        <v>0</v>
      </c>
      <c r="J51" s="30">
        <v>8.0500000000000007</v>
      </c>
      <c r="K51" s="5">
        <v>44</v>
      </c>
      <c r="L51" s="33">
        <v>5</v>
      </c>
    </row>
    <row r="52" spans="1:12" ht="29.15" customHeight="1" x14ac:dyDescent="0.35">
      <c r="A52" s="20">
        <v>31</v>
      </c>
      <c r="B52" s="20">
        <v>3602393</v>
      </c>
      <c r="C52" s="20" t="s">
        <v>274</v>
      </c>
      <c r="D52" s="20" t="s">
        <v>275</v>
      </c>
      <c r="E52" s="20">
        <v>2004</v>
      </c>
      <c r="F52" s="20" t="s">
        <v>40</v>
      </c>
      <c r="G52" s="20" t="s">
        <v>15</v>
      </c>
      <c r="H52" s="20"/>
      <c r="I52" s="20">
        <v>0</v>
      </c>
      <c r="J52" s="30">
        <v>8.17</v>
      </c>
      <c r="K52" s="5">
        <v>45</v>
      </c>
      <c r="L52" s="33">
        <v>5</v>
      </c>
    </row>
    <row r="53" spans="1:12" ht="29.15" customHeight="1" x14ac:dyDescent="0.35">
      <c r="A53" s="20">
        <v>137</v>
      </c>
      <c r="B53" s="20">
        <v>3603503</v>
      </c>
      <c r="C53" s="20" t="s">
        <v>396</v>
      </c>
      <c r="D53" s="20" t="s">
        <v>52</v>
      </c>
      <c r="E53" s="20">
        <v>2004</v>
      </c>
      <c r="F53" s="20" t="s">
        <v>76</v>
      </c>
      <c r="G53" s="20" t="s">
        <v>15</v>
      </c>
      <c r="H53" s="20"/>
      <c r="I53" s="20">
        <v>0</v>
      </c>
      <c r="J53" s="30">
        <v>8.19</v>
      </c>
      <c r="K53" s="5">
        <v>46</v>
      </c>
      <c r="L53" s="33">
        <v>5</v>
      </c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30"/>
      <c r="K54" s="20"/>
      <c r="L54" s="1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30"/>
      <c r="K55" s="20"/>
      <c r="L55" s="1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30"/>
      <c r="K56" s="20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31"/>
      <c r="K64" s="21"/>
      <c r="L64" s="1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31"/>
      <c r="K65" s="21"/>
      <c r="L65" s="1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31"/>
      <c r="K66" s="21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31"/>
      <c r="K67" s="21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3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30"/>
      <c r="K70" s="20"/>
      <c r="L70" s="1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3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3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30"/>
      <c r="K73" s="20"/>
      <c r="L73" s="1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30"/>
      <c r="K74" s="20"/>
      <c r="L74" s="1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100">
    <cfRule type="duplicateValues" dxfId="28" priority="2"/>
  </conditionalFormatting>
  <conditionalFormatting sqref="B8:B53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0"/>
  <sheetViews>
    <sheetView zoomScale="84" zoomScaleNormal="84" workbookViewId="0">
      <selection activeCell="D20" sqref="D20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COUNTA(B8:B100)</f>
        <v>67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3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795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73</v>
      </c>
      <c r="B8" s="4">
        <v>3603119</v>
      </c>
      <c r="C8" s="5" t="s">
        <v>347</v>
      </c>
      <c r="D8" s="5" t="s">
        <v>130</v>
      </c>
      <c r="E8" s="6">
        <v>2003</v>
      </c>
      <c r="F8" s="7" t="s">
        <v>145</v>
      </c>
      <c r="G8" s="8" t="s">
        <v>16</v>
      </c>
      <c r="H8" s="5"/>
      <c r="I8" s="9">
        <v>0</v>
      </c>
      <c r="J8" s="28">
        <v>8.0299999999999994</v>
      </c>
      <c r="K8" s="5">
        <v>1</v>
      </c>
      <c r="L8" s="33">
        <v>35</v>
      </c>
    </row>
    <row r="9" spans="1:12" ht="29.15" customHeight="1" x14ac:dyDescent="0.35">
      <c r="A9" s="20">
        <v>73</v>
      </c>
      <c r="B9" s="4">
        <v>3603124</v>
      </c>
      <c r="C9" s="5" t="s">
        <v>404</v>
      </c>
      <c r="D9" s="5" t="s">
        <v>130</v>
      </c>
      <c r="E9" s="6">
        <v>2003</v>
      </c>
      <c r="F9" s="7" t="s">
        <v>145</v>
      </c>
      <c r="G9" s="8" t="s">
        <v>16</v>
      </c>
      <c r="H9" s="5"/>
      <c r="I9" s="9">
        <v>0</v>
      </c>
      <c r="J9" s="28">
        <v>8.06</v>
      </c>
      <c r="K9" s="5">
        <v>2</v>
      </c>
      <c r="L9" s="33">
        <v>34</v>
      </c>
    </row>
    <row r="10" spans="1:12" ht="29.15" customHeight="1" x14ac:dyDescent="0.35">
      <c r="A10" s="20">
        <v>4</v>
      </c>
      <c r="B10" s="4">
        <v>3602287</v>
      </c>
      <c r="C10" s="5" t="s">
        <v>358</v>
      </c>
      <c r="D10" s="5" t="s">
        <v>81</v>
      </c>
      <c r="E10" s="6">
        <v>2003</v>
      </c>
      <c r="F10" s="7" t="s">
        <v>27</v>
      </c>
      <c r="G10" s="8" t="s">
        <v>16</v>
      </c>
      <c r="H10" s="5"/>
      <c r="I10" s="9">
        <v>0</v>
      </c>
      <c r="J10" s="28">
        <v>8.16</v>
      </c>
      <c r="K10" s="5">
        <v>3</v>
      </c>
      <c r="L10" s="33">
        <v>33</v>
      </c>
    </row>
    <row r="11" spans="1:12" ht="29.15" customHeight="1" x14ac:dyDescent="0.35">
      <c r="A11" s="20">
        <v>4</v>
      </c>
      <c r="B11" s="4">
        <v>3602270</v>
      </c>
      <c r="C11" s="5" t="s">
        <v>191</v>
      </c>
      <c r="D11" s="5" t="s">
        <v>56</v>
      </c>
      <c r="E11" s="6">
        <v>2003</v>
      </c>
      <c r="F11" s="7" t="s">
        <v>27</v>
      </c>
      <c r="G11" s="8" t="s">
        <v>16</v>
      </c>
      <c r="H11" s="5"/>
      <c r="I11" s="9">
        <v>0</v>
      </c>
      <c r="J11" s="28">
        <v>8.1999999999999993</v>
      </c>
      <c r="K11" s="5">
        <v>4</v>
      </c>
      <c r="L11" s="33">
        <v>32</v>
      </c>
    </row>
    <row r="12" spans="1:12" ht="29.15" customHeight="1" x14ac:dyDescent="0.35">
      <c r="A12" s="20">
        <v>4</v>
      </c>
      <c r="B12" s="4">
        <v>3602296</v>
      </c>
      <c r="C12" s="5" t="s">
        <v>443</v>
      </c>
      <c r="D12" s="5" t="s">
        <v>42</v>
      </c>
      <c r="E12" s="6">
        <v>2003</v>
      </c>
      <c r="F12" s="7" t="s">
        <v>27</v>
      </c>
      <c r="G12" s="8" t="s">
        <v>16</v>
      </c>
      <c r="H12" s="5"/>
      <c r="I12" s="9">
        <v>0</v>
      </c>
      <c r="J12" s="28">
        <v>8.25</v>
      </c>
      <c r="K12" s="5">
        <v>5</v>
      </c>
      <c r="L12" s="33">
        <v>31</v>
      </c>
    </row>
    <row r="13" spans="1:12" ht="29.15" customHeight="1" x14ac:dyDescent="0.35">
      <c r="A13" s="20">
        <v>112</v>
      </c>
      <c r="B13" s="4">
        <v>3603996</v>
      </c>
      <c r="C13" s="5" t="s">
        <v>413</v>
      </c>
      <c r="D13" s="5" t="s">
        <v>114</v>
      </c>
      <c r="E13" s="6">
        <v>2004</v>
      </c>
      <c r="F13" s="7" t="s">
        <v>33</v>
      </c>
      <c r="G13" s="8" t="s">
        <v>16</v>
      </c>
      <c r="H13" s="5"/>
      <c r="I13" s="9">
        <v>0</v>
      </c>
      <c r="J13" s="28">
        <v>8.27</v>
      </c>
      <c r="K13" s="5">
        <v>6</v>
      </c>
      <c r="L13" s="33">
        <v>30</v>
      </c>
    </row>
    <row r="14" spans="1:12" ht="29.15" customHeight="1" x14ac:dyDescent="0.35">
      <c r="A14" s="20">
        <v>101</v>
      </c>
      <c r="B14" s="20">
        <v>3602447</v>
      </c>
      <c r="C14" s="5" t="s">
        <v>166</v>
      </c>
      <c r="D14" s="5" t="s">
        <v>167</v>
      </c>
      <c r="E14" s="6">
        <v>2003</v>
      </c>
      <c r="F14" s="7" t="s">
        <v>24</v>
      </c>
      <c r="G14" s="8" t="s">
        <v>16</v>
      </c>
      <c r="H14" s="5"/>
      <c r="I14" s="9">
        <v>0</v>
      </c>
      <c r="J14" s="28">
        <v>8.36</v>
      </c>
      <c r="K14" s="5">
        <v>7</v>
      </c>
      <c r="L14" s="33">
        <v>29</v>
      </c>
    </row>
    <row r="15" spans="1:12" ht="29.15" customHeight="1" x14ac:dyDescent="0.35">
      <c r="A15" s="20">
        <v>112</v>
      </c>
      <c r="B15" s="4">
        <v>3604134</v>
      </c>
      <c r="C15" s="5" t="s">
        <v>453</v>
      </c>
      <c r="D15" s="5" t="s">
        <v>130</v>
      </c>
      <c r="E15" s="6">
        <v>2003</v>
      </c>
      <c r="F15" s="7" t="s">
        <v>33</v>
      </c>
      <c r="G15" s="8" t="s">
        <v>16</v>
      </c>
      <c r="H15" s="5"/>
      <c r="I15" s="9">
        <v>0</v>
      </c>
      <c r="J15" s="28">
        <v>8.3699999999999992</v>
      </c>
      <c r="K15" s="5">
        <v>8</v>
      </c>
      <c r="L15" s="33">
        <v>28</v>
      </c>
    </row>
    <row r="16" spans="1:12" ht="29.15" customHeight="1" x14ac:dyDescent="0.35">
      <c r="A16" s="20">
        <v>131</v>
      </c>
      <c r="B16" s="4">
        <v>3603008</v>
      </c>
      <c r="C16" s="5" t="s">
        <v>317</v>
      </c>
      <c r="D16" s="5" t="s">
        <v>104</v>
      </c>
      <c r="E16" s="6">
        <v>2003</v>
      </c>
      <c r="F16" s="7" t="s">
        <v>49</v>
      </c>
      <c r="G16" s="8" t="s">
        <v>16</v>
      </c>
      <c r="H16" s="10"/>
      <c r="I16" s="9">
        <v>0</v>
      </c>
      <c r="J16" s="28">
        <v>8.3800000000000008</v>
      </c>
      <c r="K16" s="5">
        <v>9</v>
      </c>
      <c r="L16" s="33">
        <v>27</v>
      </c>
    </row>
    <row r="17" spans="1:12" ht="29.15" customHeight="1" x14ac:dyDescent="0.35">
      <c r="A17" s="20">
        <v>73</v>
      </c>
      <c r="B17" s="10">
        <v>3603120</v>
      </c>
      <c r="C17" s="5" t="s">
        <v>369</v>
      </c>
      <c r="D17" s="5" t="s">
        <v>160</v>
      </c>
      <c r="E17" s="6">
        <v>2003</v>
      </c>
      <c r="F17" s="7" t="s">
        <v>145</v>
      </c>
      <c r="G17" s="8" t="s">
        <v>16</v>
      </c>
      <c r="H17" s="10"/>
      <c r="I17" s="9">
        <v>0</v>
      </c>
      <c r="J17" s="28">
        <v>8.39</v>
      </c>
      <c r="K17" s="5">
        <v>10</v>
      </c>
      <c r="L17" s="33">
        <v>26</v>
      </c>
    </row>
    <row r="18" spans="1:12" ht="29.15" customHeight="1" x14ac:dyDescent="0.35">
      <c r="A18" s="21">
        <v>129</v>
      </c>
      <c r="B18" s="11">
        <v>3603860</v>
      </c>
      <c r="C18" s="12" t="s">
        <v>192</v>
      </c>
      <c r="D18" s="12" t="s">
        <v>51</v>
      </c>
      <c r="E18" s="13">
        <v>2003</v>
      </c>
      <c r="F18" s="14" t="s">
        <v>590</v>
      </c>
      <c r="G18" s="15" t="s">
        <v>16</v>
      </c>
      <c r="H18" s="11"/>
      <c r="I18" s="16">
        <v>0</v>
      </c>
      <c r="J18" s="29">
        <v>8.44</v>
      </c>
      <c r="K18" s="5">
        <v>11</v>
      </c>
      <c r="L18" s="33">
        <v>25</v>
      </c>
    </row>
    <row r="19" spans="1:12" ht="29.15" customHeight="1" x14ac:dyDescent="0.35">
      <c r="A19" s="21">
        <v>134</v>
      </c>
      <c r="B19" s="11">
        <v>3603679</v>
      </c>
      <c r="C19" s="12" t="s">
        <v>220</v>
      </c>
      <c r="D19" s="12" t="s">
        <v>130</v>
      </c>
      <c r="E19" s="13">
        <v>2003</v>
      </c>
      <c r="F19" s="14" t="s">
        <v>84</v>
      </c>
      <c r="G19" s="15" t="s">
        <v>16</v>
      </c>
      <c r="H19" s="11"/>
      <c r="I19" s="16">
        <v>0</v>
      </c>
      <c r="J19" s="29">
        <v>8.4499999999999993</v>
      </c>
      <c r="K19" s="5">
        <v>12</v>
      </c>
      <c r="L19" s="33">
        <v>24</v>
      </c>
    </row>
    <row r="20" spans="1:12" ht="29.15" customHeight="1" x14ac:dyDescent="0.35">
      <c r="A20" s="21">
        <v>101</v>
      </c>
      <c r="B20" s="21">
        <v>3602553</v>
      </c>
      <c r="C20" s="12" t="s">
        <v>471</v>
      </c>
      <c r="D20" s="12" t="s">
        <v>42</v>
      </c>
      <c r="E20" s="13">
        <v>2003</v>
      </c>
      <c r="F20" s="14" t="s">
        <v>24</v>
      </c>
      <c r="G20" s="15" t="s">
        <v>16</v>
      </c>
      <c r="H20" s="12"/>
      <c r="I20" s="16">
        <v>0</v>
      </c>
      <c r="J20" s="29">
        <v>8.4600000000000009</v>
      </c>
      <c r="K20" s="5">
        <v>13</v>
      </c>
      <c r="L20" s="33">
        <v>23</v>
      </c>
    </row>
    <row r="21" spans="1:12" ht="29.15" customHeight="1" x14ac:dyDescent="0.35">
      <c r="A21" s="21">
        <v>140</v>
      </c>
      <c r="B21" s="11">
        <v>3603340</v>
      </c>
      <c r="C21" s="12" t="s">
        <v>277</v>
      </c>
      <c r="D21" s="12" t="s">
        <v>278</v>
      </c>
      <c r="E21" s="13">
        <v>2004</v>
      </c>
      <c r="F21" s="14" t="s">
        <v>74</v>
      </c>
      <c r="G21" s="15" t="s">
        <v>16</v>
      </c>
      <c r="H21" s="11"/>
      <c r="I21" s="16">
        <v>0</v>
      </c>
      <c r="J21" s="29">
        <v>8.5</v>
      </c>
      <c r="K21" s="5">
        <v>14</v>
      </c>
      <c r="L21" s="33">
        <v>22</v>
      </c>
    </row>
    <row r="22" spans="1:12" ht="29.15" customHeight="1" x14ac:dyDescent="0.35">
      <c r="A22" s="21">
        <v>140</v>
      </c>
      <c r="B22" s="11">
        <v>3603376</v>
      </c>
      <c r="C22" s="12" t="s">
        <v>411</v>
      </c>
      <c r="D22" s="12" t="s">
        <v>42</v>
      </c>
      <c r="E22" s="13">
        <v>2003</v>
      </c>
      <c r="F22" s="14" t="s">
        <v>74</v>
      </c>
      <c r="G22" s="15" t="s">
        <v>16</v>
      </c>
      <c r="H22" s="11"/>
      <c r="I22" s="16">
        <v>0</v>
      </c>
      <c r="J22" s="29">
        <v>8.5399999999999991</v>
      </c>
      <c r="K22" s="5">
        <v>15</v>
      </c>
      <c r="L22" s="33">
        <v>21</v>
      </c>
    </row>
    <row r="23" spans="1:12" ht="29.15" customHeight="1" x14ac:dyDescent="0.35">
      <c r="A23" s="21">
        <v>140</v>
      </c>
      <c r="B23" s="17">
        <v>3603365</v>
      </c>
      <c r="C23" s="12" t="s">
        <v>380</v>
      </c>
      <c r="D23" s="12" t="s">
        <v>168</v>
      </c>
      <c r="E23" s="13">
        <v>2004</v>
      </c>
      <c r="F23" s="14" t="s">
        <v>74</v>
      </c>
      <c r="G23" s="15" t="s">
        <v>16</v>
      </c>
      <c r="H23" s="12"/>
      <c r="I23" s="16">
        <v>0</v>
      </c>
      <c r="J23" s="29">
        <v>8.5500000000000007</v>
      </c>
      <c r="K23" s="5">
        <v>16</v>
      </c>
      <c r="L23" s="33">
        <v>20</v>
      </c>
    </row>
    <row r="24" spans="1:12" ht="29.15" customHeight="1" x14ac:dyDescent="0.35">
      <c r="A24" s="21">
        <v>101</v>
      </c>
      <c r="B24" s="18">
        <v>3603720</v>
      </c>
      <c r="C24" s="12" t="s">
        <v>277</v>
      </c>
      <c r="D24" s="12" t="s">
        <v>631</v>
      </c>
      <c r="E24" s="13">
        <v>2004</v>
      </c>
      <c r="F24" s="14" t="s">
        <v>24</v>
      </c>
      <c r="G24" s="15" t="s">
        <v>16</v>
      </c>
      <c r="H24" s="12"/>
      <c r="I24" s="16">
        <v>0</v>
      </c>
      <c r="J24" s="29">
        <v>8.59</v>
      </c>
      <c r="K24" s="5">
        <v>17</v>
      </c>
      <c r="L24" s="33">
        <v>19</v>
      </c>
    </row>
    <row r="25" spans="1:12" ht="29.15" customHeight="1" x14ac:dyDescent="0.35">
      <c r="A25" s="21">
        <v>101</v>
      </c>
      <c r="B25" s="17">
        <v>3602540</v>
      </c>
      <c r="C25" s="12" t="s">
        <v>430</v>
      </c>
      <c r="D25" s="12" t="s">
        <v>176</v>
      </c>
      <c r="E25" s="13">
        <v>2003</v>
      </c>
      <c r="F25" s="14" t="s">
        <v>24</v>
      </c>
      <c r="G25" s="15" t="s">
        <v>16</v>
      </c>
      <c r="H25" s="12"/>
      <c r="I25" s="16">
        <v>0</v>
      </c>
      <c r="J25" s="29">
        <v>9.02</v>
      </c>
      <c r="K25" s="5">
        <v>18</v>
      </c>
      <c r="L25" s="33">
        <v>18</v>
      </c>
    </row>
    <row r="26" spans="1:12" ht="29.15" customHeight="1" x14ac:dyDescent="0.35">
      <c r="A26" s="21">
        <v>112</v>
      </c>
      <c r="B26" s="12">
        <v>3603951</v>
      </c>
      <c r="C26" s="12" t="s">
        <v>630</v>
      </c>
      <c r="D26" s="12" t="s">
        <v>133</v>
      </c>
      <c r="E26" s="13">
        <v>2004</v>
      </c>
      <c r="F26" s="14" t="s">
        <v>33</v>
      </c>
      <c r="G26" s="15" t="s">
        <v>16</v>
      </c>
      <c r="H26" s="12"/>
      <c r="I26" s="16">
        <v>0</v>
      </c>
      <c r="J26" s="29">
        <v>9.0299999999999994</v>
      </c>
      <c r="K26" s="5">
        <v>19</v>
      </c>
      <c r="L26" s="33">
        <v>17</v>
      </c>
    </row>
    <row r="27" spans="1:12" ht="29.15" customHeight="1" x14ac:dyDescent="0.35">
      <c r="A27" s="21">
        <v>298</v>
      </c>
      <c r="B27" s="11">
        <v>3602909</v>
      </c>
      <c r="C27" s="12" t="s">
        <v>488</v>
      </c>
      <c r="D27" s="12" t="s">
        <v>71</v>
      </c>
      <c r="E27" s="13">
        <v>2004</v>
      </c>
      <c r="F27" s="14" t="s">
        <v>35</v>
      </c>
      <c r="G27" s="15" t="s">
        <v>16</v>
      </c>
      <c r="H27" s="12"/>
      <c r="I27" s="16">
        <v>0</v>
      </c>
      <c r="J27" s="29">
        <v>9.0399999999999991</v>
      </c>
      <c r="K27" s="5">
        <v>20</v>
      </c>
      <c r="L27" s="33">
        <v>16</v>
      </c>
    </row>
    <row r="28" spans="1:12" ht="29.15" customHeight="1" x14ac:dyDescent="0.35">
      <c r="A28" s="20">
        <v>101</v>
      </c>
      <c r="B28" s="4">
        <v>3602439</v>
      </c>
      <c r="C28" s="5" t="s">
        <v>78</v>
      </c>
      <c r="D28" s="5" t="s">
        <v>80</v>
      </c>
      <c r="E28" s="6">
        <v>2004</v>
      </c>
      <c r="F28" s="7" t="s">
        <v>24</v>
      </c>
      <c r="G28" s="8" t="s">
        <v>16</v>
      </c>
      <c r="H28" s="5"/>
      <c r="I28" s="9">
        <v>0</v>
      </c>
      <c r="J28" s="28">
        <v>9.1300000000000008</v>
      </c>
      <c r="K28" s="5">
        <v>21</v>
      </c>
      <c r="L28" s="33">
        <v>15</v>
      </c>
    </row>
    <row r="29" spans="1:12" ht="29.15" customHeight="1" x14ac:dyDescent="0.35">
      <c r="A29" s="20">
        <v>298</v>
      </c>
      <c r="B29" s="4">
        <v>3602899</v>
      </c>
      <c r="C29" s="5" t="s">
        <v>385</v>
      </c>
      <c r="D29" s="5" t="s">
        <v>56</v>
      </c>
      <c r="E29" s="6">
        <v>2004</v>
      </c>
      <c r="F29" s="7" t="s">
        <v>35</v>
      </c>
      <c r="G29" s="8" t="s">
        <v>16</v>
      </c>
      <c r="H29" s="5"/>
      <c r="I29" s="9">
        <v>0</v>
      </c>
      <c r="J29" s="28">
        <v>9.14</v>
      </c>
      <c r="K29" s="5">
        <v>22</v>
      </c>
      <c r="L29" s="33">
        <v>14</v>
      </c>
    </row>
    <row r="30" spans="1:12" ht="29.15" customHeight="1" x14ac:dyDescent="0.35">
      <c r="A30" s="20">
        <v>135</v>
      </c>
      <c r="B30" s="4">
        <v>3603268</v>
      </c>
      <c r="C30" s="5" t="s">
        <v>192</v>
      </c>
      <c r="D30" s="5" t="s">
        <v>133</v>
      </c>
      <c r="E30" s="6">
        <v>2004</v>
      </c>
      <c r="F30" s="7" t="s">
        <v>41</v>
      </c>
      <c r="G30" s="8" t="s">
        <v>16</v>
      </c>
      <c r="H30" s="5"/>
      <c r="I30" s="9">
        <v>0</v>
      </c>
      <c r="J30" s="28">
        <v>9.19</v>
      </c>
      <c r="K30" s="5">
        <v>23</v>
      </c>
      <c r="L30" s="33">
        <v>13</v>
      </c>
    </row>
    <row r="31" spans="1:12" ht="29.15" customHeight="1" x14ac:dyDescent="0.35">
      <c r="A31" s="20">
        <v>134</v>
      </c>
      <c r="B31" s="20">
        <v>3602773</v>
      </c>
      <c r="C31" s="5" t="s">
        <v>393</v>
      </c>
      <c r="D31" s="5" t="s">
        <v>273</v>
      </c>
      <c r="E31" s="6">
        <v>2003</v>
      </c>
      <c r="F31" s="7" t="s">
        <v>84</v>
      </c>
      <c r="G31" s="8" t="s">
        <v>16</v>
      </c>
      <c r="H31" s="5"/>
      <c r="I31" s="9">
        <v>0</v>
      </c>
      <c r="J31" s="28">
        <v>9.25</v>
      </c>
      <c r="K31" s="5">
        <v>24</v>
      </c>
      <c r="L31" s="33">
        <v>12</v>
      </c>
    </row>
    <row r="32" spans="1:12" ht="29.15" customHeight="1" x14ac:dyDescent="0.35">
      <c r="A32" s="20">
        <v>131</v>
      </c>
      <c r="B32" s="20">
        <v>3603035</v>
      </c>
      <c r="C32" s="5" t="s">
        <v>127</v>
      </c>
      <c r="D32" s="5" t="s">
        <v>128</v>
      </c>
      <c r="E32" s="6">
        <v>2003</v>
      </c>
      <c r="F32" s="7" t="s">
        <v>49</v>
      </c>
      <c r="G32" s="8" t="s">
        <v>16</v>
      </c>
      <c r="H32" s="5"/>
      <c r="I32" s="9">
        <v>0</v>
      </c>
      <c r="J32" s="28">
        <v>9.2899999999999991</v>
      </c>
      <c r="K32" s="5">
        <v>25</v>
      </c>
      <c r="L32" s="33">
        <v>11</v>
      </c>
    </row>
    <row r="33" spans="1:12" ht="29.15" customHeight="1" x14ac:dyDescent="0.35">
      <c r="A33" s="20">
        <v>31</v>
      </c>
      <c r="B33" s="20">
        <v>3602384</v>
      </c>
      <c r="C33" s="5" t="s">
        <v>161</v>
      </c>
      <c r="D33" s="5" t="s">
        <v>162</v>
      </c>
      <c r="E33" s="6">
        <v>2004</v>
      </c>
      <c r="F33" s="7" t="s">
        <v>40</v>
      </c>
      <c r="G33" s="8" t="s">
        <v>16</v>
      </c>
      <c r="H33" s="5"/>
      <c r="I33" s="9">
        <v>0</v>
      </c>
      <c r="J33" s="28">
        <v>9.2899999999999991</v>
      </c>
      <c r="K33" s="5">
        <v>26</v>
      </c>
      <c r="L33" s="33">
        <v>10</v>
      </c>
    </row>
    <row r="34" spans="1:12" ht="29.15" customHeight="1" x14ac:dyDescent="0.35">
      <c r="A34" s="20">
        <v>346</v>
      </c>
      <c r="B34" s="20">
        <v>3602600</v>
      </c>
      <c r="C34" s="5" t="s">
        <v>505</v>
      </c>
      <c r="D34" s="5" t="s">
        <v>118</v>
      </c>
      <c r="E34" s="6">
        <v>2004</v>
      </c>
      <c r="F34" s="7" t="s">
        <v>47</v>
      </c>
      <c r="G34" s="8" t="s">
        <v>16</v>
      </c>
      <c r="H34" s="5"/>
      <c r="I34" s="9">
        <v>0</v>
      </c>
      <c r="J34" s="28">
        <v>9.3000000000000007</v>
      </c>
      <c r="K34" s="5">
        <v>27</v>
      </c>
      <c r="L34" s="33">
        <v>9</v>
      </c>
    </row>
    <row r="35" spans="1:12" ht="29.15" customHeight="1" x14ac:dyDescent="0.35">
      <c r="A35" s="20">
        <v>136</v>
      </c>
      <c r="B35" s="20">
        <v>3603773</v>
      </c>
      <c r="C35" s="5" t="s">
        <v>601</v>
      </c>
      <c r="D35" s="5" t="s">
        <v>602</v>
      </c>
      <c r="E35" s="6">
        <v>2004</v>
      </c>
      <c r="F35" s="7" t="s">
        <v>599</v>
      </c>
      <c r="G35" s="8" t="s">
        <v>16</v>
      </c>
      <c r="H35" s="5"/>
      <c r="I35" s="9">
        <v>0</v>
      </c>
      <c r="J35" s="28">
        <v>9.35</v>
      </c>
      <c r="K35" s="5">
        <v>28</v>
      </c>
      <c r="L35" s="33">
        <v>8</v>
      </c>
    </row>
    <row r="36" spans="1:12" ht="29.15" customHeight="1" x14ac:dyDescent="0.35">
      <c r="A36" s="20">
        <v>346</v>
      </c>
      <c r="B36" s="20">
        <v>3604026</v>
      </c>
      <c r="C36" s="5" t="s">
        <v>637</v>
      </c>
      <c r="D36" s="5" t="s">
        <v>106</v>
      </c>
      <c r="E36" s="6">
        <v>2004</v>
      </c>
      <c r="F36" s="7" t="s">
        <v>47</v>
      </c>
      <c r="G36" s="8" t="s">
        <v>16</v>
      </c>
      <c r="H36" s="5"/>
      <c r="I36" s="9">
        <v>0</v>
      </c>
      <c r="J36" s="28">
        <v>9.36</v>
      </c>
      <c r="K36" s="5">
        <v>29</v>
      </c>
      <c r="L36" s="33">
        <v>7</v>
      </c>
    </row>
    <row r="37" spans="1:12" ht="29.15" customHeight="1" x14ac:dyDescent="0.35">
      <c r="A37" s="20">
        <v>4</v>
      </c>
      <c r="B37" s="20">
        <v>3602313</v>
      </c>
      <c r="C37" s="5" t="s">
        <v>473</v>
      </c>
      <c r="D37" s="5" t="s">
        <v>531</v>
      </c>
      <c r="E37" s="6">
        <v>2004</v>
      </c>
      <c r="F37" s="7" t="s">
        <v>27</v>
      </c>
      <c r="G37" s="8" t="s">
        <v>16</v>
      </c>
      <c r="H37" s="5"/>
      <c r="I37" s="9">
        <v>0</v>
      </c>
      <c r="J37" s="28">
        <v>9.3800000000000008</v>
      </c>
      <c r="K37" s="5">
        <v>30</v>
      </c>
      <c r="L37" s="33">
        <v>6</v>
      </c>
    </row>
    <row r="38" spans="1:12" ht="29.15" customHeight="1" x14ac:dyDescent="0.35">
      <c r="A38" s="21">
        <v>101</v>
      </c>
      <c r="B38" s="12">
        <v>3602451</v>
      </c>
      <c r="C38" s="12" t="s">
        <v>501</v>
      </c>
      <c r="D38" s="12" t="s">
        <v>500</v>
      </c>
      <c r="E38" s="13">
        <v>2004</v>
      </c>
      <c r="F38" s="14" t="s">
        <v>24</v>
      </c>
      <c r="G38" s="15" t="s">
        <v>16</v>
      </c>
      <c r="H38" s="12"/>
      <c r="I38" s="16">
        <v>0</v>
      </c>
      <c r="J38" s="29">
        <v>9.39</v>
      </c>
      <c r="K38" s="5">
        <v>31</v>
      </c>
      <c r="L38" s="33">
        <v>5</v>
      </c>
    </row>
    <row r="39" spans="1:12" ht="29.15" customHeight="1" x14ac:dyDescent="0.35">
      <c r="A39" s="21">
        <v>134</v>
      </c>
      <c r="B39" s="21">
        <v>3604137</v>
      </c>
      <c r="C39" s="12" t="s">
        <v>672</v>
      </c>
      <c r="D39" s="12" t="s">
        <v>30</v>
      </c>
      <c r="E39" s="13">
        <v>2004</v>
      </c>
      <c r="F39" s="14" t="s">
        <v>84</v>
      </c>
      <c r="G39" s="15" t="s">
        <v>16</v>
      </c>
      <c r="H39" s="12"/>
      <c r="I39" s="16">
        <v>0</v>
      </c>
      <c r="J39" s="29">
        <v>9.4</v>
      </c>
      <c r="K39" s="5">
        <v>32</v>
      </c>
      <c r="L39" s="33">
        <v>5</v>
      </c>
    </row>
    <row r="40" spans="1:12" ht="29.15" customHeight="1" x14ac:dyDescent="0.35">
      <c r="A40" s="21">
        <v>135</v>
      </c>
      <c r="B40" s="21">
        <v>3603696</v>
      </c>
      <c r="C40" s="12" t="s">
        <v>722</v>
      </c>
      <c r="D40" s="12" t="s">
        <v>66</v>
      </c>
      <c r="E40" s="13">
        <v>2004</v>
      </c>
      <c r="F40" s="14" t="s">
        <v>41</v>
      </c>
      <c r="G40" s="15" t="s">
        <v>16</v>
      </c>
      <c r="H40" s="12"/>
      <c r="I40" s="16">
        <v>0</v>
      </c>
      <c r="J40" s="29">
        <v>9.43</v>
      </c>
      <c r="K40" s="5">
        <v>33</v>
      </c>
      <c r="L40" s="33">
        <v>5</v>
      </c>
    </row>
    <row r="41" spans="1:12" ht="29.15" customHeight="1" x14ac:dyDescent="0.35">
      <c r="A41" s="21">
        <v>101</v>
      </c>
      <c r="B41" s="21">
        <v>3603406</v>
      </c>
      <c r="C41" s="12" t="s">
        <v>343</v>
      </c>
      <c r="D41" s="12" t="s">
        <v>160</v>
      </c>
      <c r="E41" s="13">
        <v>2004</v>
      </c>
      <c r="F41" s="14" t="s">
        <v>24</v>
      </c>
      <c r="G41" s="15" t="s">
        <v>16</v>
      </c>
      <c r="H41" s="12"/>
      <c r="I41" s="16">
        <v>0</v>
      </c>
      <c r="J41" s="29">
        <v>9.4600000000000009</v>
      </c>
      <c r="K41" s="5">
        <v>34</v>
      </c>
      <c r="L41" s="33">
        <v>5</v>
      </c>
    </row>
    <row r="42" spans="1:12" ht="29.15" customHeight="1" x14ac:dyDescent="0.35">
      <c r="A42" s="21">
        <v>136</v>
      </c>
      <c r="B42" s="21">
        <v>3603775</v>
      </c>
      <c r="C42" s="12" t="s">
        <v>691</v>
      </c>
      <c r="D42" s="12" t="s">
        <v>225</v>
      </c>
      <c r="E42" s="13">
        <v>2004</v>
      </c>
      <c r="F42" s="14" t="s">
        <v>599</v>
      </c>
      <c r="G42" s="15" t="s">
        <v>16</v>
      </c>
      <c r="H42" s="12"/>
      <c r="I42" s="16">
        <v>0</v>
      </c>
      <c r="J42" s="29">
        <v>9.4600000000000009</v>
      </c>
      <c r="K42" s="5">
        <v>35</v>
      </c>
      <c r="L42" s="33">
        <v>5</v>
      </c>
    </row>
    <row r="43" spans="1:12" ht="29.15" customHeight="1" x14ac:dyDescent="0.35">
      <c r="A43" s="21">
        <v>129</v>
      </c>
      <c r="B43" s="21">
        <v>3603910</v>
      </c>
      <c r="C43" s="12" t="s">
        <v>742</v>
      </c>
      <c r="D43" s="12" t="s">
        <v>162</v>
      </c>
      <c r="E43" s="13">
        <v>2003</v>
      </c>
      <c r="F43" s="14" t="s">
        <v>590</v>
      </c>
      <c r="G43" s="15" t="s">
        <v>16</v>
      </c>
      <c r="H43" s="12"/>
      <c r="I43" s="16">
        <v>0</v>
      </c>
      <c r="J43" s="29">
        <v>9.4700000000000006</v>
      </c>
      <c r="K43" s="5">
        <v>36</v>
      </c>
      <c r="L43" s="33">
        <v>5</v>
      </c>
    </row>
    <row r="44" spans="1:12" ht="29.15" customHeight="1" x14ac:dyDescent="0.35">
      <c r="A44" s="21">
        <v>4</v>
      </c>
      <c r="B44" s="12">
        <v>3602297</v>
      </c>
      <c r="C44" s="12" t="s">
        <v>454</v>
      </c>
      <c r="D44" s="12" t="s">
        <v>158</v>
      </c>
      <c r="E44" s="13">
        <v>2004</v>
      </c>
      <c r="F44" s="14" t="s">
        <v>27</v>
      </c>
      <c r="G44" s="15" t="s">
        <v>16</v>
      </c>
      <c r="H44" s="12"/>
      <c r="I44" s="16">
        <v>0</v>
      </c>
      <c r="J44" s="29">
        <v>9.51</v>
      </c>
      <c r="K44" s="5">
        <v>37</v>
      </c>
      <c r="L44" s="33">
        <v>5</v>
      </c>
    </row>
    <row r="45" spans="1:12" ht="29.15" customHeight="1" x14ac:dyDescent="0.35">
      <c r="A45" s="21">
        <v>136</v>
      </c>
      <c r="B45" s="12">
        <v>3603780</v>
      </c>
      <c r="C45" s="12" t="s">
        <v>604</v>
      </c>
      <c r="D45" s="12" t="s">
        <v>176</v>
      </c>
      <c r="E45" s="13">
        <v>2004</v>
      </c>
      <c r="F45" s="14" t="s">
        <v>599</v>
      </c>
      <c r="G45" s="15" t="s">
        <v>16</v>
      </c>
      <c r="H45" s="12"/>
      <c r="I45" s="16">
        <v>0</v>
      </c>
      <c r="J45" s="29">
        <v>9.52</v>
      </c>
      <c r="K45" s="5">
        <v>38</v>
      </c>
      <c r="L45" s="33">
        <v>5</v>
      </c>
    </row>
    <row r="46" spans="1:12" ht="29.15" customHeight="1" x14ac:dyDescent="0.35">
      <c r="A46" s="21">
        <v>101</v>
      </c>
      <c r="B46" s="12">
        <v>3602461</v>
      </c>
      <c r="C46" s="12" t="s">
        <v>193</v>
      </c>
      <c r="D46" s="12" t="s">
        <v>107</v>
      </c>
      <c r="E46" s="13">
        <v>2004</v>
      </c>
      <c r="F46" s="14" t="s">
        <v>24</v>
      </c>
      <c r="G46" s="15" t="s">
        <v>16</v>
      </c>
      <c r="H46" s="12"/>
      <c r="I46" s="16">
        <v>0</v>
      </c>
      <c r="J46" s="29">
        <v>9.56</v>
      </c>
      <c r="K46" s="5">
        <v>39</v>
      </c>
      <c r="L46" s="33">
        <v>5</v>
      </c>
    </row>
    <row r="47" spans="1:12" ht="29.15" customHeight="1" x14ac:dyDescent="0.35">
      <c r="A47" s="21">
        <v>136</v>
      </c>
      <c r="B47" s="12">
        <v>3603804</v>
      </c>
      <c r="C47" s="12" t="s">
        <v>675</v>
      </c>
      <c r="D47" s="12" t="s">
        <v>198</v>
      </c>
      <c r="E47" s="13">
        <v>2004</v>
      </c>
      <c r="F47" s="14" t="s">
        <v>599</v>
      </c>
      <c r="G47" s="15" t="s">
        <v>16</v>
      </c>
      <c r="H47" s="12"/>
      <c r="I47" s="16">
        <v>0</v>
      </c>
      <c r="J47" s="29">
        <v>10</v>
      </c>
      <c r="K47" s="5">
        <v>40</v>
      </c>
      <c r="L47" s="33">
        <v>5</v>
      </c>
    </row>
    <row r="48" spans="1:12" ht="29.15" customHeight="1" x14ac:dyDescent="0.35">
      <c r="A48" s="20">
        <v>112</v>
      </c>
      <c r="B48" s="5">
        <v>3603992</v>
      </c>
      <c r="C48" s="5" t="s">
        <v>744</v>
      </c>
      <c r="D48" s="5" t="s">
        <v>176</v>
      </c>
      <c r="E48" s="6">
        <v>2003</v>
      </c>
      <c r="F48" s="7" t="s">
        <v>33</v>
      </c>
      <c r="G48" s="8" t="s">
        <v>16</v>
      </c>
      <c r="H48" s="5"/>
      <c r="I48" s="9">
        <v>0</v>
      </c>
      <c r="J48" s="28">
        <v>10.08</v>
      </c>
      <c r="K48" s="5">
        <v>41</v>
      </c>
      <c r="L48" s="33">
        <v>5</v>
      </c>
    </row>
    <row r="49" spans="1:12" ht="29.15" customHeight="1" x14ac:dyDescent="0.35">
      <c r="A49" s="20">
        <v>140</v>
      </c>
      <c r="B49" s="5">
        <v>3603347</v>
      </c>
      <c r="C49" s="5" t="s">
        <v>291</v>
      </c>
      <c r="D49" s="5" t="s">
        <v>81</v>
      </c>
      <c r="E49" s="6">
        <v>2003</v>
      </c>
      <c r="F49" s="7" t="s">
        <v>74</v>
      </c>
      <c r="G49" s="8" t="s">
        <v>16</v>
      </c>
      <c r="H49" s="5"/>
      <c r="I49" s="9">
        <v>0</v>
      </c>
      <c r="J49" s="28">
        <v>10.09</v>
      </c>
      <c r="K49" s="5">
        <v>42</v>
      </c>
      <c r="L49" s="33">
        <v>5</v>
      </c>
    </row>
    <row r="50" spans="1:12" ht="29.15" customHeight="1" x14ac:dyDescent="0.35">
      <c r="A50" s="20">
        <v>101</v>
      </c>
      <c r="B50" s="20">
        <v>3602554</v>
      </c>
      <c r="C50" s="20" t="s">
        <v>476</v>
      </c>
      <c r="D50" s="20" t="s">
        <v>71</v>
      </c>
      <c r="E50" s="20">
        <v>2004</v>
      </c>
      <c r="F50" s="20" t="s">
        <v>24</v>
      </c>
      <c r="G50" s="20" t="s">
        <v>16</v>
      </c>
      <c r="H50" s="20"/>
      <c r="I50" s="20">
        <v>0</v>
      </c>
      <c r="J50" s="30">
        <v>10.25</v>
      </c>
      <c r="K50" s="5">
        <v>43</v>
      </c>
      <c r="L50" s="33">
        <v>5</v>
      </c>
    </row>
    <row r="51" spans="1:12" ht="29.15" customHeight="1" x14ac:dyDescent="0.35">
      <c r="A51" s="20">
        <v>346</v>
      </c>
      <c r="B51" s="20">
        <v>3604027</v>
      </c>
      <c r="C51" s="20" t="s">
        <v>119</v>
      </c>
      <c r="D51" s="20" t="s">
        <v>66</v>
      </c>
      <c r="E51" s="20">
        <v>2004</v>
      </c>
      <c r="F51" s="20" t="s">
        <v>47</v>
      </c>
      <c r="G51" s="20" t="s">
        <v>16</v>
      </c>
      <c r="H51" s="20"/>
      <c r="I51" s="20">
        <v>0</v>
      </c>
      <c r="J51" s="30">
        <v>10.28</v>
      </c>
      <c r="K51" s="5">
        <v>44</v>
      </c>
      <c r="L51" s="33">
        <v>5</v>
      </c>
    </row>
    <row r="52" spans="1:12" ht="29.15" customHeight="1" x14ac:dyDescent="0.35">
      <c r="A52" s="20">
        <v>136</v>
      </c>
      <c r="B52" s="20">
        <v>3603816</v>
      </c>
      <c r="C52" s="20" t="s">
        <v>759</v>
      </c>
      <c r="D52" s="20" t="s">
        <v>760</v>
      </c>
      <c r="E52" s="20">
        <v>2004</v>
      </c>
      <c r="F52" s="20" t="s">
        <v>599</v>
      </c>
      <c r="G52" s="20" t="s">
        <v>16</v>
      </c>
      <c r="H52" s="20"/>
      <c r="I52" s="20">
        <v>0</v>
      </c>
      <c r="J52" s="30">
        <v>10.33</v>
      </c>
      <c r="K52" s="5">
        <v>45</v>
      </c>
      <c r="L52" s="33">
        <v>5</v>
      </c>
    </row>
    <row r="53" spans="1:12" ht="29.15" customHeight="1" x14ac:dyDescent="0.35">
      <c r="A53" s="20">
        <v>346</v>
      </c>
      <c r="B53" s="20">
        <v>3602605</v>
      </c>
      <c r="C53" s="20" t="s">
        <v>515</v>
      </c>
      <c r="D53" s="20" t="s">
        <v>128</v>
      </c>
      <c r="E53" s="20">
        <v>2004</v>
      </c>
      <c r="F53" s="20" t="s">
        <v>47</v>
      </c>
      <c r="G53" s="20" t="s">
        <v>16</v>
      </c>
      <c r="H53" s="20"/>
      <c r="I53" s="20">
        <v>0</v>
      </c>
      <c r="J53" s="30">
        <v>10.33</v>
      </c>
      <c r="K53" s="5">
        <v>46</v>
      </c>
      <c r="L53" s="33">
        <v>5</v>
      </c>
    </row>
    <row r="54" spans="1:12" ht="29.15" customHeight="1" x14ac:dyDescent="0.35">
      <c r="A54" s="20">
        <v>70</v>
      </c>
      <c r="B54" s="20">
        <v>3604228</v>
      </c>
      <c r="C54" s="20" t="s">
        <v>632</v>
      </c>
      <c r="D54" s="20" t="s">
        <v>654</v>
      </c>
      <c r="E54" s="20">
        <v>2004</v>
      </c>
      <c r="F54" s="20" t="s">
        <v>591</v>
      </c>
      <c r="G54" s="20" t="s">
        <v>16</v>
      </c>
      <c r="H54" s="20"/>
      <c r="I54" s="20">
        <v>0</v>
      </c>
      <c r="J54" s="30">
        <v>10.42</v>
      </c>
      <c r="K54" s="5">
        <v>47</v>
      </c>
      <c r="L54" s="33">
        <v>5</v>
      </c>
    </row>
    <row r="55" spans="1:12" ht="29.15" customHeight="1" x14ac:dyDescent="0.35">
      <c r="A55" s="20">
        <v>136</v>
      </c>
      <c r="B55" s="20">
        <v>3603817</v>
      </c>
      <c r="C55" s="20" t="s">
        <v>529</v>
      </c>
      <c r="D55" s="20" t="s">
        <v>71</v>
      </c>
      <c r="E55" s="20">
        <v>2004</v>
      </c>
      <c r="F55" s="20" t="s">
        <v>599</v>
      </c>
      <c r="G55" s="20" t="s">
        <v>16</v>
      </c>
      <c r="H55" s="20"/>
      <c r="I55" s="20">
        <v>0</v>
      </c>
      <c r="J55" s="30">
        <v>10.49</v>
      </c>
      <c r="K55" s="5">
        <v>48</v>
      </c>
      <c r="L55" s="33">
        <v>5</v>
      </c>
    </row>
    <row r="56" spans="1:12" ht="29.15" customHeight="1" x14ac:dyDescent="0.35">
      <c r="A56" s="20">
        <v>134</v>
      </c>
      <c r="B56" s="20">
        <v>3603685</v>
      </c>
      <c r="C56" s="20" t="s">
        <v>662</v>
      </c>
      <c r="D56" s="20" t="s">
        <v>170</v>
      </c>
      <c r="E56" s="20">
        <v>2003</v>
      </c>
      <c r="F56" s="20" t="s">
        <v>84</v>
      </c>
      <c r="G56" s="20" t="s">
        <v>16</v>
      </c>
      <c r="H56" s="20"/>
      <c r="I56" s="20">
        <v>0</v>
      </c>
      <c r="J56" s="30">
        <v>10.55</v>
      </c>
      <c r="K56" s="5">
        <v>49</v>
      </c>
      <c r="L56" s="33">
        <v>5</v>
      </c>
    </row>
    <row r="57" spans="1:12" ht="29.15" customHeight="1" x14ac:dyDescent="0.35">
      <c r="A57" s="20">
        <v>136</v>
      </c>
      <c r="B57" s="20">
        <v>3603807</v>
      </c>
      <c r="C57" s="20" t="s">
        <v>724</v>
      </c>
      <c r="D57" s="20" t="s">
        <v>128</v>
      </c>
      <c r="E57" s="20">
        <v>2003</v>
      </c>
      <c r="F57" s="20" t="s">
        <v>599</v>
      </c>
      <c r="G57" s="20" t="s">
        <v>16</v>
      </c>
      <c r="H57" s="20"/>
      <c r="I57" s="20">
        <v>0</v>
      </c>
      <c r="J57" s="30">
        <v>10.59</v>
      </c>
      <c r="K57" s="5">
        <v>50</v>
      </c>
      <c r="L57" s="33">
        <v>5</v>
      </c>
    </row>
    <row r="58" spans="1:12" ht="29.15" customHeight="1" x14ac:dyDescent="0.35">
      <c r="A58" s="21">
        <v>134</v>
      </c>
      <c r="B58" s="21">
        <v>3603690</v>
      </c>
      <c r="C58" s="21" t="s">
        <v>712</v>
      </c>
      <c r="D58" s="21" t="s">
        <v>713</v>
      </c>
      <c r="E58" s="21">
        <v>2003</v>
      </c>
      <c r="F58" s="21" t="s">
        <v>84</v>
      </c>
      <c r="G58" s="21" t="s">
        <v>16</v>
      </c>
      <c r="H58" s="21"/>
      <c r="I58" s="21">
        <v>0</v>
      </c>
      <c r="J58" s="31">
        <v>11.01</v>
      </c>
      <c r="K58" s="5">
        <v>51</v>
      </c>
      <c r="L58" s="33">
        <v>5</v>
      </c>
    </row>
    <row r="59" spans="1:12" ht="29.15" customHeight="1" x14ac:dyDescent="0.35">
      <c r="A59" s="21">
        <v>136</v>
      </c>
      <c r="B59" s="21">
        <v>3603774</v>
      </c>
      <c r="C59" s="21" t="s">
        <v>666</v>
      </c>
      <c r="D59" s="21" t="s">
        <v>128</v>
      </c>
      <c r="E59" s="21">
        <v>2004</v>
      </c>
      <c r="F59" s="21" t="s">
        <v>599</v>
      </c>
      <c r="G59" s="21" t="s">
        <v>16</v>
      </c>
      <c r="H59" s="21"/>
      <c r="I59" s="21">
        <v>0</v>
      </c>
      <c r="J59" s="31">
        <v>11.02</v>
      </c>
      <c r="K59" s="5">
        <v>52</v>
      </c>
      <c r="L59" s="33">
        <v>5</v>
      </c>
    </row>
    <row r="60" spans="1:12" ht="29.15" customHeight="1" x14ac:dyDescent="0.35">
      <c r="A60" s="21">
        <v>129</v>
      </c>
      <c r="B60" s="21">
        <v>3603905</v>
      </c>
      <c r="C60" s="21" t="s">
        <v>731</v>
      </c>
      <c r="D60" s="21" t="s">
        <v>682</v>
      </c>
      <c r="E60" s="21">
        <v>2003</v>
      </c>
      <c r="F60" s="21" t="s">
        <v>590</v>
      </c>
      <c r="G60" s="21" t="s">
        <v>16</v>
      </c>
      <c r="H60" s="21"/>
      <c r="I60" s="21">
        <v>0</v>
      </c>
      <c r="J60" s="31">
        <v>11.11</v>
      </c>
      <c r="K60" s="5">
        <v>53</v>
      </c>
      <c r="L60" s="33">
        <v>5</v>
      </c>
    </row>
    <row r="61" spans="1:12" ht="29.15" customHeight="1" x14ac:dyDescent="0.35">
      <c r="A61" s="21">
        <v>135</v>
      </c>
      <c r="B61" s="21">
        <v>3603302</v>
      </c>
      <c r="C61" s="21" t="s">
        <v>492</v>
      </c>
      <c r="D61" s="21" t="s">
        <v>156</v>
      </c>
      <c r="E61" s="21">
        <v>2004</v>
      </c>
      <c r="F61" s="21" t="s">
        <v>41</v>
      </c>
      <c r="G61" s="21" t="s">
        <v>16</v>
      </c>
      <c r="H61" s="21"/>
      <c r="I61" s="21">
        <v>0</v>
      </c>
      <c r="J61" s="31">
        <v>11.13</v>
      </c>
      <c r="K61" s="5">
        <v>54</v>
      </c>
      <c r="L61" s="33">
        <v>5</v>
      </c>
    </row>
    <row r="62" spans="1:12" ht="29.15" customHeight="1" x14ac:dyDescent="0.35">
      <c r="A62" s="21">
        <v>70</v>
      </c>
      <c r="B62" s="21">
        <v>3604236</v>
      </c>
      <c r="C62" s="21" t="s">
        <v>711</v>
      </c>
      <c r="D62" s="21" t="s">
        <v>44</v>
      </c>
      <c r="E62" s="21">
        <v>2004</v>
      </c>
      <c r="F62" s="21" t="s">
        <v>591</v>
      </c>
      <c r="G62" s="21" t="s">
        <v>16</v>
      </c>
      <c r="H62" s="21"/>
      <c r="I62" s="21">
        <v>0</v>
      </c>
      <c r="J62" s="31">
        <v>11.14</v>
      </c>
      <c r="K62" s="5">
        <v>55</v>
      </c>
      <c r="L62" s="33">
        <v>5</v>
      </c>
    </row>
    <row r="63" spans="1:12" ht="29.15" customHeight="1" x14ac:dyDescent="0.35">
      <c r="A63" s="21">
        <v>136</v>
      </c>
      <c r="B63" s="21">
        <v>3603783</v>
      </c>
      <c r="C63" s="21" t="s">
        <v>649</v>
      </c>
      <c r="D63" s="21" t="s">
        <v>51</v>
      </c>
      <c r="E63" s="21">
        <v>2004</v>
      </c>
      <c r="F63" s="21" t="s">
        <v>599</v>
      </c>
      <c r="G63" s="21" t="s">
        <v>16</v>
      </c>
      <c r="H63" s="21"/>
      <c r="I63" s="21">
        <v>0</v>
      </c>
      <c r="J63" s="31">
        <v>11.27</v>
      </c>
      <c r="K63" s="5">
        <v>56</v>
      </c>
      <c r="L63" s="33">
        <v>5</v>
      </c>
    </row>
    <row r="64" spans="1:12" ht="29.15" customHeight="1" x14ac:dyDescent="0.35">
      <c r="A64" s="21">
        <v>134</v>
      </c>
      <c r="B64" s="21">
        <v>3602580</v>
      </c>
      <c r="C64" s="21" t="s">
        <v>330</v>
      </c>
      <c r="D64" s="21" t="s">
        <v>56</v>
      </c>
      <c r="E64" s="21">
        <v>2004</v>
      </c>
      <c r="F64" s="21" t="s">
        <v>84</v>
      </c>
      <c r="G64" s="21" t="s">
        <v>16</v>
      </c>
      <c r="H64" s="21"/>
      <c r="I64" s="21">
        <v>0</v>
      </c>
      <c r="J64" s="31">
        <v>11.34</v>
      </c>
      <c r="K64" s="5">
        <v>57</v>
      </c>
      <c r="L64" s="33">
        <v>5</v>
      </c>
    </row>
    <row r="65" spans="1:12" ht="29.15" customHeight="1" x14ac:dyDescent="0.35">
      <c r="A65" s="21">
        <v>137</v>
      </c>
      <c r="B65" s="21">
        <v>3603520</v>
      </c>
      <c r="C65" s="21" t="s">
        <v>177</v>
      </c>
      <c r="D65" s="21" t="s">
        <v>44</v>
      </c>
      <c r="E65" s="21">
        <v>2004</v>
      </c>
      <c r="F65" s="21" t="s">
        <v>76</v>
      </c>
      <c r="G65" s="21" t="s">
        <v>16</v>
      </c>
      <c r="H65" s="21"/>
      <c r="I65" s="21">
        <v>0</v>
      </c>
      <c r="J65" s="31">
        <v>11.35</v>
      </c>
      <c r="K65" s="5">
        <v>58</v>
      </c>
      <c r="L65" s="33">
        <v>5</v>
      </c>
    </row>
    <row r="66" spans="1:12" ht="29.15" customHeight="1" x14ac:dyDescent="0.35">
      <c r="A66" s="21">
        <v>134</v>
      </c>
      <c r="B66" s="21">
        <v>3602779</v>
      </c>
      <c r="C66" s="21" t="s">
        <v>475</v>
      </c>
      <c r="D66" s="21" t="s">
        <v>79</v>
      </c>
      <c r="E66" s="21">
        <v>2004</v>
      </c>
      <c r="F66" s="21" t="s">
        <v>84</v>
      </c>
      <c r="G66" s="21" t="s">
        <v>16</v>
      </c>
      <c r="H66" s="21"/>
      <c r="I66" s="21">
        <v>0</v>
      </c>
      <c r="J66" s="31">
        <v>11.39</v>
      </c>
      <c r="K66" s="5">
        <v>59</v>
      </c>
      <c r="L66" s="33">
        <v>5</v>
      </c>
    </row>
    <row r="67" spans="1:12" ht="29.15" customHeight="1" x14ac:dyDescent="0.35">
      <c r="A67" s="21">
        <v>134</v>
      </c>
      <c r="B67" s="21">
        <v>3604139</v>
      </c>
      <c r="C67" s="21" t="s">
        <v>693</v>
      </c>
      <c r="D67" s="21" t="s">
        <v>176</v>
      </c>
      <c r="E67" s="21">
        <v>2003</v>
      </c>
      <c r="F67" s="21" t="s">
        <v>84</v>
      </c>
      <c r="G67" s="21" t="s">
        <v>16</v>
      </c>
      <c r="H67" s="21"/>
      <c r="I67" s="21">
        <v>0</v>
      </c>
      <c r="J67" s="31">
        <v>12.22</v>
      </c>
      <c r="K67" s="5">
        <v>60</v>
      </c>
      <c r="L67" s="33">
        <v>5</v>
      </c>
    </row>
    <row r="68" spans="1:12" ht="29.15" customHeight="1" x14ac:dyDescent="0.35">
      <c r="A68" s="20">
        <v>131</v>
      </c>
      <c r="B68" s="20">
        <v>3603062</v>
      </c>
      <c r="C68" s="20" t="s">
        <v>301</v>
      </c>
      <c r="D68" s="20" t="s">
        <v>302</v>
      </c>
      <c r="E68" s="20">
        <v>2004</v>
      </c>
      <c r="F68" s="20" t="s">
        <v>49</v>
      </c>
      <c r="G68" s="20" t="s">
        <v>16</v>
      </c>
      <c r="H68" s="20"/>
      <c r="I68" s="20">
        <v>0</v>
      </c>
      <c r="J68" s="30">
        <v>12.38</v>
      </c>
      <c r="K68" s="5">
        <v>61</v>
      </c>
      <c r="L68" s="33">
        <v>5</v>
      </c>
    </row>
    <row r="69" spans="1:12" ht="29.15" customHeight="1" x14ac:dyDescent="0.35">
      <c r="A69" s="20">
        <v>346</v>
      </c>
      <c r="B69" s="20">
        <v>3602609</v>
      </c>
      <c r="C69" s="20" t="s">
        <v>517</v>
      </c>
      <c r="D69" s="20" t="s">
        <v>302</v>
      </c>
      <c r="E69" s="20">
        <v>2004</v>
      </c>
      <c r="F69" s="20" t="s">
        <v>47</v>
      </c>
      <c r="G69" s="20" t="s">
        <v>16</v>
      </c>
      <c r="H69" s="20"/>
      <c r="I69" s="20">
        <v>0</v>
      </c>
      <c r="J69" s="30">
        <v>12.48</v>
      </c>
      <c r="K69" s="5">
        <v>62</v>
      </c>
      <c r="L69" s="33">
        <v>5</v>
      </c>
    </row>
    <row r="70" spans="1:12" ht="29.15" customHeight="1" x14ac:dyDescent="0.35">
      <c r="A70" s="20">
        <v>134</v>
      </c>
      <c r="B70" s="20">
        <v>3604142</v>
      </c>
      <c r="C70" s="20" t="s">
        <v>459</v>
      </c>
      <c r="D70" s="20" t="s">
        <v>77</v>
      </c>
      <c r="E70" s="20">
        <v>2003</v>
      </c>
      <c r="F70" s="20" t="s">
        <v>84</v>
      </c>
      <c r="G70" s="20" t="s">
        <v>16</v>
      </c>
      <c r="H70" s="20"/>
      <c r="I70" s="20">
        <v>0</v>
      </c>
      <c r="J70" s="30">
        <v>12.49</v>
      </c>
      <c r="K70" s="5">
        <v>63</v>
      </c>
      <c r="L70" s="33">
        <v>5</v>
      </c>
    </row>
    <row r="71" spans="1:12" ht="25" customHeight="1" x14ac:dyDescent="0.35">
      <c r="A71" s="20">
        <v>137</v>
      </c>
      <c r="B71" s="20">
        <v>3604065</v>
      </c>
      <c r="C71" s="20" t="s">
        <v>467</v>
      </c>
      <c r="D71" s="20" t="s">
        <v>158</v>
      </c>
      <c r="E71" s="20">
        <v>2004</v>
      </c>
      <c r="F71" s="20" t="s">
        <v>76</v>
      </c>
      <c r="G71" s="20" t="s">
        <v>16</v>
      </c>
      <c r="H71" s="20"/>
      <c r="I71" s="20">
        <v>0</v>
      </c>
      <c r="J71" s="30">
        <v>13.08</v>
      </c>
      <c r="K71" s="5">
        <v>64</v>
      </c>
      <c r="L71" s="33">
        <v>5</v>
      </c>
    </row>
    <row r="72" spans="1:12" ht="29.15" customHeight="1" x14ac:dyDescent="0.35">
      <c r="A72" s="20">
        <v>136</v>
      </c>
      <c r="B72" s="20">
        <v>3603797</v>
      </c>
      <c r="C72" s="20" t="s">
        <v>175</v>
      </c>
      <c r="D72" s="20" t="s">
        <v>160</v>
      </c>
      <c r="E72" s="20">
        <v>2004</v>
      </c>
      <c r="F72" s="20" t="s">
        <v>599</v>
      </c>
      <c r="G72" s="20" t="s">
        <v>16</v>
      </c>
      <c r="H72" s="20"/>
      <c r="I72" s="20">
        <v>0</v>
      </c>
      <c r="J72" s="30">
        <v>13.46</v>
      </c>
      <c r="K72" s="5">
        <v>65</v>
      </c>
      <c r="L72" s="33">
        <v>5</v>
      </c>
    </row>
    <row r="73" spans="1:12" ht="29.15" customHeight="1" x14ac:dyDescent="0.35">
      <c r="A73" s="20">
        <v>31</v>
      </c>
      <c r="B73" s="20">
        <v>3602391</v>
      </c>
      <c r="C73" s="20" t="s">
        <v>227</v>
      </c>
      <c r="D73" s="20" t="s">
        <v>213</v>
      </c>
      <c r="E73" s="20">
        <v>2004</v>
      </c>
      <c r="F73" s="20" t="s">
        <v>40</v>
      </c>
      <c r="G73" s="20" t="s">
        <v>16</v>
      </c>
      <c r="H73" s="20"/>
      <c r="I73" s="20">
        <v>0</v>
      </c>
      <c r="J73" s="30">
        <v>13.48</v>
      </c>
      <c r="K73" s="5">
        <v>66</v>
      </c>
      <c r="L73" s="33">
        <v>5</v>
      </c>
    </row>
    <row r="74" spans="1:12" ht="29.15" customHeight="1" x14ac:dyDescent="0.35">
      <c r="A74" s="20">
        <v>31</v>
      </c>
      <c r="B74" s="20">
        <v>3602420</v>
      </c>
      <c r="C74" s="20" t="s">
        <v>528</v>
      </c>
      <c r="D74" s="20" t="s">
        <v>63</v>
      </c>
      <c r="E74" s="20">
        <v>2004</v>
      </c>
      <c r="F74" s="20" t="s">
        <v>40</v>
      </c>
      <c r="G74" s="20" t="s">
        <v>16</v>
      </c>
      <c r="H74" s="20"/>
      <c r="I74" s="20">
        <v>0</v>
      </c>
      <c r="J74" s="30">
        <v>13.49</v>
      </c>
      <c r="K74" s="5">
        <v>67</v>
      </c>
      <c r="L74" s="33">
        <v>5</v>
      </c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30"/>
      <c r="K75" s="20"/>
      <c r="L75" s="1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30"/>
      <c r="K76" s="20"/>
      <c r="L76" s="1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30"/>
      <c r="K77" s="20"/>
      <c r="L77" s="1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31"/>
      <c r="K78" s="21"/>
      <c r="L78" s="1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31"/>
      <c r="K79" s="21"/>
      <c r="L79" s="1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31"/>
      <c r="K80" s="21"/>
      <c r="L80" s="1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31"/>
      <c r="K81" s="21"/>
      <c r="L81" s="1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31"/>
      <c r="K82" s="21"/>
      <c r="L82" s="1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31"/>
      <c r="K83" s="21"/>
      <c r="L83" s="1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31"/>
      <c r="K84" s="21"/>
      <c r="L84" s="1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31"/>
      <c r="K85" s="21"/>
      <c r="L85" s="1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31"/>
      <c r="K86" s="21"/>
      <c r="L86" s="1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31"/>
      <c r="K87" s="21"/>
      <c r="L87" s="1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30"/>
      <c r="K88" s="20"/>
      <c r="L88" s="1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30"/>
      <c r="K89" s="20"/>
      <c r="L89" s="1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30"/>
      <c r="K90" s="20"/>
      <c r="L90" s="1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30"/>
      <c r="K91" s="20"/>
      <c r="L91" s="1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30"/>
      <c r="K92" s="20"/>
      <c r="L92" s="1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1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1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1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1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1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1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1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100">
    <cfRule type="duplicateValues" dxfId="26" priority="2"/>
  </conditionalFormatting>
  <conditionalFormatting sqref="B8:B74">
    <cfRule type="duplicateValues" dxfId="2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9"/>
  <sheetViews>
    <sheetView zoomScale="84" zoomScaleNormal="84" workbookViewId="0">
      <selection activeCell="D11" sqref="D11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COUNTA(B8:B69)</f>
        <v>4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3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796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1">
        <v>73</v>
      </c>
      <c r="B8" s="4">
        <v>3603121</v>
      </c>
      <c r="C8" s="12" t="s">
        <v>389</v>
      </c>
      <c r="D8" s="12" t="s">
        <v>390</v>
      </c>
      <c r="E8" s="13">
        <v>2001</v>
      </c>
      <c r="F8" s="14" t="s">
        <v>145</v>
      </c>
      <c r="G8" s="15" t="s">
        <v>19</v>
      </c>
      <c r="H8" s="5">
        <v>5</v>
      </c>
      <c r="I8" s="9" t="s">
        <v>534</v>
      </c>
      <c r="J8" s="28">
        <v>13.38</v>
      </c>
      <c r="K8" s="5">
        <v>1</v>
      </c>
      <c r="L8" s="33">
        <v>20</v>
      </c>
    </row>
    <row r="9" spans="1:12" ht="29.15" customHeight="1" x14ac:dyDescent="0.35">
      <c r="A9" s="21">
        <v>145</v>
      </c>
      <c r="B9" s="21">
        <v>3604175</v>
      </c>
      <c r="C9" s="12" t="s">
        <v>373</v>
      </c>
      <c r="D9" s="12" t="s">
        <v>53</v>
      </c>
      <c r="E9" s="13">
        <v>2001</v>
      </c>
      <c r="F9" s="14" t="s">
        <v>55</v>
      </c>
      <c r="G9" s="15" t="s">
        <v>19</v>
      </c>
      <c r="H9" s="5">
        <v>13</v>
      </c>
      <c r="I9" s="16" t="s">
        <v>534</v>
      </c>
      <c r="J9" s="29">
        <v>14.48</v>
      </c>
      <c r="K9" s="12">
        <v>2</v>
      </c>
      <c r="L9" s="33">
        <v>17</v>
      </c>
    </row>
    <row r="10" spans="1:12" ht="29.15" customHeight="1" x14ac:dyDescent="0.35">
      <c r="A10" s="21">
        <v>137</v>
      </c>
      <c r="B10" s="11">
        <v>3603517</v>
      </c>
      <c r="C10" s="12" t="s">
        <v>469</v>
      </c>
      <c r="D10" s="12" t="s">
        <v>68</v>
      </c>
      <c r="E10" s="13">
        <v>2002</v>
      </c>
      <c r="F10" s="14" t="s">
        <v>76</v>
      </c>
      <c r="G10" s="15" t="s">
        <v>19</v>
      </c>
      <c r="H10" s="5">
        <v>15</v>
      </c>
      <c r="I10" s="16" t="s">
        <v>534</v>
      </c>
      <c r="J10" s="29">
        <v>15.15</v>
      </c>
      <c r="K10" s="12">
        <v>3</v>
      </c>
      <c r="L10" s="33">
        <v>14</v>
      </c>
    </row>
    <row r="11" spans="1:12" ht="29.15" customHeight="1" x14ac:dyDescent="0.35">
      <c r="A11" s="21">
        <v>112</v>
      </c>
      <c r="B11" s="17">
        <v>3603935</v>
      </c>
      <c r="C11" s="12" t="s">
        <v>597</v>
      </c>
      <c r="D11" s="12" t="s">
        <v>669</v>
      </c>
      <c r="E11" s="13">
        <v>2001</v>
      </c>
      <c r="F11" s="14" t="s">
        <v>33</v>
      </c>
      <c r="G11" s="15" t="s">
        <v>19</v>
      </c>
      <c r="H11" s="5">
        <v>16</v>
      </c>
      <c r="I11" s="16" t="s">
        <v>534</v>
      </c>
      <c r="J11" s="29">
        <v>15.21</v>
      </c>
      <c r="K11" s="5">
        <v>4</v>
      </c>
      <c r="L11" s="33">
        <v>11</v>
      </c>
    </row>
    <row r="12" spans="1:12" ht="29.15" customHeight="1" x14ac:dyDescent="0.35">
      <c r="A12" s="21" t="str">
        <f>IF(ISERROR(VLOOKUP(B12,#REF!,9,FALSE)),"",VLOOKUP(B12,#REF!,9,FALSE))</f>
        <v/>
      </c>
      <c r="B12" s="21"/>
      <c r="C12" s="12" t="str">
        <f>IF(ISERROR(VLOOKUP(B12,#REF!,2,FALSE)),"",VLOOKUP(B12,#REF!,2,FALSE))</f>
        <v/>
      </c>
      <c r="D12" s="12" t="str">
        <f>IF(ISERROR(VLOOKUP(B12,#REF!,3,FALSE)),"",VLOOKUP(B12,#REF!,3,FALSE))</f>
        <v/>
      </c>
      <c r="E12" s="13" t="str">
        <f>IF(ISERROR(VLOOKUP(B12,#REF!,6,FALSE)),"",VLOOKUP(B12,#REF!,6,FALSE))</f>
        <v/>
      </c>
      <c r="F12" s="14" t="str">
        <f>IF(ISERROR(VLOOKUP(B12,#REF!,4,FALSE)),"",VLOOKUP(B12,#REF!,4,FALSE))</f>
        <v/>
      </c>
      <c r="G12" s="15" t="str">
        <f>IF(ISERROR(VLOOKUP(B12,#REF!,8,FALSE)),"",VLOOKUP(B12,#REF!,8,FALSE))</f>
        <v/>
      </c>
      <c r="H12" s="12"/>
      <c r="I12" s="16" t="str">
        <f>IF(ISERROR(VLOOKUP(B12,#REF!,7,FALSE)),"",VLOOKUP(B12,#REF!,7,FALSE))</f>
        <v/>
      </c>
      <c r="J12" s="29"/>
      <c r="K12" s="12"/>
      <c r="L12" s="1"/>
    </row>
    <row r="13" spans="1:12" ht="29.15" customHeight="1" x14ac:dyDescent="0.35">
      <c r="A13" s="21" t="str">
        <f>IF(ISERROR(VLOOKUP(B13,#REF!,9,FALSE)),"",VLOOKUP(B13,#REF!,9,FALSE))</f>
        <v/>
      </c>
      <c r="B13" s="12"/>
      <c r="C13" s="12" t="str">
        <f>IF(ISERROR(VLOOKUP(B13,#REF!,2,FALSE)),"",VLOOKUP(B13,#REF!,2,FALSE))</f>
        <v/>
      </c>
      <c r="D13" s="12" t="str">
        <f>IF(ISERROR(VLOOKUP(B13,#REF!,3,FALSE)),"",VLOOKUP(B13,#REF!,3,FALSE))</f>
        <v/>
      </c>
      <c r="E13" s="13" t="str">
        <f>IF(ISERROR(VLOOKUP(B13,#REF!,6,FALSE)),"",VLOOKUP(B13,#REF!,6,FALSE))</f>
        <v/>
      </c>
      <c r="F13" s="14" t="str">
        <f>IF(ISERROR(VLOOKUP(B13,#REF!,4,FALSE)),"",VLOOKUP(B13,#REF!,4,FALSE))</f>
        <v/>
      </c>
      <c r="G13" s="15" t="str">
        <f>IF(ISERROR(VLOOKUP(B13,#REF!,8,FALSE)),"",VLOOKUP(B13,#REF!,8,FALSE))</f>
        <v/>
      </c>
      <c r="H13" s="12"/>
      <c r="I13" s="16" t="str">
        <f>IF(ISERROR(VLOOKUP(B13,#REF!,7,FALSE)),"",VLOOKUP(B13,#REF!,7,FALSE))</f>
        <v/>
      </c>
      <c r="J13" s="29"/>
      <c r="K13" s="12"/>
      <c r="L13" s="1"/>
    </row>
    <row r="14" spans="1:12" ht="29.15" customHeight="1" x14ac:dyDescent="0.35">
      <c r="A14" s="21" t="str">
        <f>IF(ISERROR(VLOOKUP(B14,#REF!,9,FALSE)),"",VLOOKUP(B14,#REF!,9,FALSE))</f>
        <v/>
      </c>
      <c r="B14" s="12"/>
      <c r="C14" s="12" t="str">
        <f>IF(ISERROR(VLOOKUP(B14,#REF!,2,FALSE)),"",VLOOKUP(B14,#REF!,2,FALSE))</f>
        <v/>
      </c>
      <c r="D14" s="12" t="str">
        <f>IF(ISERROR(VLOOKUP(B14,#REF!,3,FALSE)),"",VLOOKUP(B14,#REF!,3,FALSE))</f>
        <v/>
      </c>
      <c r="E14" s="13" t="str">
        <f>IF(ISERROR(VLOOKUP(B14,#REF!,6,FALSE)),"",VLOOKUP(B14,#REF!,6,FALSE))</f>
        <v/>
      </c>
      <c r="F14" s="14" t="str">
        <f>IF(ISERROR(VLOOKUP(B14,#REF!,4,FALSE)),"",VLOOKUP(B14,#REF!,4,FALSE))</f>
        <v/>
      </c>
      <c r="G14" s="15" t="str">
        <f>IF(ISERROR(VLOOKUP(B14,#REF!,8,FALSE)),"",VLOOKUP(B14,#REF!,8,FALSE))</f>
        <v/>
      </c>
      <c r="H14" s="12"/>
      <c r="I14" s="16" t="str">
        <f>IF(ISERROR(VLOOKUP(B14,#REF!,7,FALSE)),"",VLOOKUP(B14,#REF!,7,FALSE))</f>
        <v/>
      </c>
      <c r="J14" s="29"/>
      <c r="K14" s="12"/>
      <c r="L14" s="1"/>
    </row>
    <row r="15" spans="1:12" ht="29.15" customHeight="1" x14ac:dyDescent="0.35">
      <c r="A15" s="21" t="str">
        <f>IF(ISERROR(VLOOKUP(B15,#REF!,9,FALSE)),"",VLOOKUP(B15,#REF!,9,FALSE))</f>
        <v/>
      </c>
      <c r="B15" s="12"/>
      <c r="C15" s="12" t="str">
        <f>IF(ISERROR(VLOOKUP(B15,#REF!,2,FALSE)),"",VLOOKUP(B15,#REF!,2,FALSE))</f>
        <v/>
      </c>
      <c r="D15" s="12" t="str">
        <f>IF(ISERROR(VLOOKUP(B15,#REF!,3,FALSE)),"",VLOOKUP(B15,#REF!,3,FALSE))</f>
        <v/>
      </c>
      <c r="E15" s="13" t="str">
        <f>IF(ISERROR(VLOOKUP(B15,#REF!,6,FALSE)),"",VLOOKUP(B15,#REF!,6,FALSE))</f>
        <v/>
      </c>
      <c r="F15" s="14" t="str">
        <f>IF(ISERROR(VLOOKUP(B15,#REF!,4,FALSE)),"",VLOOKUP(B15,#REF!,4,FALSE))</f>
        <v/>
      </c>
      <c r="G15" s="15" t="str">
        <f>IF(ISERROR(VLOOKUP(B15,#REF!,8,FALSE)),"",VLOOKUP(B15,#REF!,8,FALSE))</f>
        <v/>
      </c>
      <c r="H15" s="12"/>
      <c r="I15" s="16" t="str">
        <f>IF(ISERROR(VLOOKUP(B15,#REF!,7,FALSE)),"",VLOOKUP(B15,#REF!,7,FALSE))</f>
        <v/>
      </c>
      <c r="J15" s="29"/>
      <c r="K15" s="12"/>
      <c r="L15" s="1"/>
    </row>
    <row r="16" spans="1:12" ht="29.15" customHeight="1" x14ac:dyDescent="0.35">
      <c r="A16" s="21" t="str">
        <f>IF(ISERROR(VLOOKUP(B16,#REF!,9,FALSE)),"",VLOOKUP(B16,#REF!,9,FALSE))</f>
        <v/>
      </c>
      <c r="B16" s="12"/>
      <c r="C16" s="12" t="str">
        <f>IF(ISERROR(VLOOKUP(B16,#REF!,2,FALSE)),"",VLOOKUP(B16,#REF!,2,FALSE))</f>
        <v/>
      </c>
      <c r="D16" s="12" t="str">
        <f>IF(ISERROR(VLOOKUP(B16,#REF!,3,FALSE)),"",VLOOKUP(B16,#REF!,3,FALSE))</f>
        <v/>
      </c>
      <c r="E16" s="13" t="str">
        <f>IF(ISERROR(VLOOKUP(B16,#REF!,6,FALSE)),"",VLOOKUP(B16,#REF!,6,FALSE))</f>
        <v/>
      </c>
      <c r="F16" s="14" t="str">
        <f>IF(ISERROR(VLOOKUP(B16,#REF!,4,FALSE)),"",VLOOKUP(B16,#REF!,4,FALSE))</f>
        <v/>
      </c>
      <c r="G16" s="15" t="str">
        <f>IF(ISERROR(VLOOKUP(B16,#REF!,8,FALSE)),"",VLOOKUP(B16,#REF!,8,FALSE))</f>
        <v/>
      </c>
      <c r="H16" s="12"/>
      <c r="I16" s="16" t="str">
        <f>IF(ISERROR(VLOOKUP(B16,#REF!,7,FALSE)),"",VLOOKUP(B16,#REF!,7,FALSE))</f>
        <v/>
      </c>
      <c r="J16" s="29"/>
      <c r="K16" s="12"/>
      <c r="L16" s="1"/>
    </row>
    <row r="17" spans="1:12" ht="29.15" customHeight="1" x14ac:dyDescent="0.35">
      <c r="A17" s="20" t="str">
        <f>IF(ISERROR(VLOOKUP(B17,#REF!,9,FALSE)),"",VLOOKUP(B17,#REF!,9,FALSE))</f>
        <v/>
      </c>
      <c r="B17" s="5"/>
      <c r="C17" s="5" t="str">
        <f>IF(ISERROR(VLOOKUP(B17,#REF!,2,FALSE)),"",VLOOKUP(B17,#REF!,2,FALSE))</f>
        <v/>
      </c>
      <c r="D17" s="5" t="str">
        <f>IF(ISERROR(VLOOKUP(B17,#REF!,3,FALSE)),"",VLOOKUP(B17,#REF!,3,FALSE))</f>
        <v/>
      </c>
      <c r="E17" s="6" t="str">
        <f>IF(ISERROR(VLOOKUP(B17,#REF!,6,FALSE)),"",VLOOKUP(B17,#REF!,6,FALSE))</f>
        <v/>
      </c>
      <c r="F17" s="7" t="str">
        <f>IF(ISERROR(VLOOKUP(B17,#REF!,4,FALSE)),"",VLOOKUP(B17,#REF!,4,FALSE))</f>
        <v/>
      </c>
      <c r="G17" s="8" t="str">
        <f>IF(ISERROR(VLOOKUP(B17,#REF!,8,FALSE)),"",VLOOKUP(B17,#REF!,8,FALSE))</f>
        <v/>
      </c>
      <c r="H17" s="5"/>
      <c r="I17" s="9" t="str">
        <f>IF(ISERROR(VLOOKUP(B17,#REF!,7,FALSE)),"",VLOOKUP(B17,#REF!,7,FALSE))</f>
        <v/>
      </c>
      <c r="J17" s="28"/>
      <c r="K17" s="5"/>
      <c r="L17" s="1"/>
    </row>
    <row r="18" spans="1:12" ht="29.15" customHeight="1" x14ac:dyDescent="0.35">
      <c r="A18" s="20" t="str">
        <f>IF(ISERROR(VLOOKUP(B18,#REF!,9,FALSE)),"",VLOOKUP(B18,#REF!,9,FALSE))</f>
        <v/>
      </c>
      <c r="B18" s="5"/>
      <c r="C18" s="5" t="str">
        <f>IF(ISERROR(VLOOKUP(B18,#REF!,2,FALSE)),"",VLOOKUP(B18,#REF!,2,FALSE))</f>
        <v/>
      </c>
      <c r="D18" s="5" t="str">
        <f>IF(ISERROR(VLOOKUP(B18,#REF!,3,FALSE)),"",VLOOKUP(B18,#REF!,3,FALSE))</f>
        <v/>
      </c>
      <c r="E18" s="6" t="str">
        <f>IF(ISERROR(VLOOKUP(B18,#REF!,6,FALSE)),"",VLOOKUP(B18,#REF!,6,FALSE))</f>
        <v/>
      </c>
      <c r="F18" s="7" t="str">
        <f>IF(ISERROR(VLOOKUP(B18,#REF!,4,FALSE)),"",VLOOKUP(B18,#REF!,4,FALSE))</f>
        <v/>
      </c>
      <c r="G18" s="8" t="str">
        <f>IF(ISERROR(VLOOKUP(B18,#REF!,8,FALSE)),"",VLOOKUP(B18,#REF!,8,FALSE))</f>
        <v/>
      </c>
      <c r="H18" s="5"/>
      <c r="I18" s="9" t="str">
        <f>IF(ISERROR(VLOOKUP(B18,#REF!,7,FALSE)),"",VLOOKUP(B18,#REF!,7,FALSE))</f>
        <v/>
      </c>
      <c r="J18" s="28"/>
      <c r="K18" s="5"/>
      <c r="L18" s="1"/>
    </row>
    <row r="19" spans="1:12" ht="29.15" customHeight="1" x14ac:dyDescent="0.35">
      <c r="A19" s="20" t="str">
        <f>IF(ISERROR(VLOOKUP(B19,#REF!,9,FALSE)),"",VLOOKUP(B19,#REF!,9,FALSE))</f>
        <v/>
      </c>
      <c r="B19" s="20"/>
      <c r="C19" s="20" t="str">
        <f>IF(ISERROR(VLOOKUP(B19,#REF!,2,FALSE)),"",VLOOKUP(B19,#REF!,2,FALSE))</f>
        <v/>
      </c>
      <c r="D19" s="20" t="str">
        <f>IF(ISERROR(VLOOKUP(B19,#REF!,3,FALSE)),"",VLOOKUP(B19,#REF!,3,FALSE))</f>
        <v/>
      </c>
      <c r="E19" s="20" t="str">
        <f>IF(ISERROR(VLOOKUP(B19,#REF!,6,FALSE)),"",VLOOKUP(B19,#REF!,6,FALSE))</f>
        <v/>
      </c>
      <c r="F19" s="20" t="str">
        <f>IF(ISERROR(VLOOKUP(B19,#REF!,4,FALSE)),"",VLOOKUP(B19,#REF!,4,FALSE))</f>
        <v/>
      </c>
      <c r="G19" s="20" t="str">
        <f>IF(ISERROR(VLOOKUP(B19,#REF!,8,FALSE)),"",VLOOKUP(B19,#REF!,8,FALSE))</f>
        <v/>
      </c>
      <c r="H19" s="20"/>
      <c r="I19" s="20" t="str">
        <f>IF(ISERROR(VLOOKUP(B19,#REF!,7,FALSE)),"",VLOOKUP(B19,#REF!,7,FALSE))</f>
        <v/>
      </c>
      <c r="J19" s="30"/>
      <c r="K19" s="20"/>
      <c r="L19" s="1"/>
    </row>
    <row r="20" spans="1:12" ht="29.15" customHeight="1" x14ac:dyDescent="0.35">
      <c r="A20" s="20" t="str">
        <f>IF(ISERROR(VLOOKUP(B20,#REF!,9,FALSE)),"",VLOOKUP(B20,#REF!,9,FALSE))</f>
        <v/>
      </c>
      <c r="B20" s="20"/>
      <c r="C20" s="20" t="str">
        <f>IF(ISERROR(VLOOKUP(B20,#REF!,2,FALSE)),"",VLOOKUP(B20,#REF!,2,FALSE))</f>
        <v/>
      </c>
      <c r="D20" s="20" t="str">
        <f>IF(ISERROR(VLOOKUP(B20,#REF!,3,FALSE)),"",VLOOKUP(B20,#REF!,3,FALSE))</f>
        <v/>
      </c>
      <c r="E20" s="20" t="str">
        <f>IF(ISERROR(VLOOKUP(B20,#REF!,6,FALSE)),"",VLOOKUP(B20,#REF!,6,FALSE))</f>
        <v/>
      </c>
      <c r="F20" s="20" t="str">
        <f>IF(ISERROR(VLOOKUP(B20,#REF!,4,FALSE)),"",VLOOKUP(B20,#REF!,4,FALSE))</f>
        <v/>
      </c>
      <c r="G20" s="20" t="str">
        <f>IF(ISERROR(VLOOKUP(B20,#REF!,8,FALSE)),"",VLOOKUP(B20,#REF!,8,FALSE))</f>
        <v/>
      </c>
      <c r="H20" s="20"/>
      <c r="I20" s="20" t="str">
        <f>IF(ISERROR(VLOOKUP(B20,#REF!,7,FALSE)),"",VLOOKUP(B20,#REF!,7,FALSE))</f>
        <v/>
      </c>
      <c r="J20" s="30"/>
      <c r="K20" s="20"/>
      <c r="L20" s="1"/>
    </row>
    <row r="21" spans="1:12" ht="29.15" customHeight="1" x14ac:dyDescent="0.35">
      <c r="A21" s="20" t="str">
        <f>IF(ISERROR(VLOOKUP(B21,#REF!,9,FALSE)),"",VLOOKUP(B21,#REF!,9,FALSE))</f>
        <v/>
      </c>
      <c r="B21" s="20"/>
      <c r="C21" s="20" t="str">
        <f>IF(ISERROR(VLOOKUP(B21,#REF!,2,FALSE)),"",VLOOKUP(B21,#REF!,2,FALSE))</f>
        <v/>
      </c>
      <c r="D21" s="20" t="str">
        <f>IF(ISERROR(VLOOKUP(B21,#REF!,3,FALSE)),"",VLOOKUP(B21,#REF!,3,FALSE))</f>
        <v/>
      </c>
      <c r="E21" s="20" t="str">
        <f>IF(ISERROR(VLOOKUP(B21,#REF!,6,FALSE)),"",VLOOKUP(B21,#REF!,6,FALSE))</f>
        <v/>
      </c>
      <c r="F21" s="20" t="str">
        <f>IF(ISERROR(VLOOKUP(B21,#REF!,4,FALSE)),"",VLOOKUP(B21,#REF!,4,FALSE))</f>
        <v/>
      </c>
      <c r="G21" s="20" t="str">
        <f>IF(ISERROR(VLOOKUP(B21,#REF!,8,FALSE)),"",VLOOKUP(B21,#REF!,8,FALSE))</f>
        <v/>
      </c>
      <c r="H21" s="20"/>
      <c r="I21" s="20" t="str">
        <f>IF(ISERROR(VLOOKUP(B21,#REF!,7,FALSE)),"",VLOOKUP(B21,#REF!,7,FALSE))</f>
        <v/>
      </c>
      <c r="J21" s="30"/>
      <c r="K21" s="20"/>
      <c r="L21" s="1"/>
    </row>
    <row r="22" spans="1:12" ht="29.15" customHeight="1" x14ac:dyDescent="0.35">
      <c r="A22" s="20" t="str">
        <f>IF(ISERROR(VLOOKUP(B22,#REF!,9,FALSE)),"",VLOOKUP(B22,#REF!,9,FALSE))</f>
        <v/>
      </c>
      <c r="B22" s="20"/>
      <c r="C22" s="20" t="str">
        <f>IF(ISERROR(VLOOKUP(B22,#REF!,2,FALSE)),"",VLOOKUP(B22,#REF!,2,FALSE))</f>
        <v/>
      </c>
      <c r="D22" s="20" t="str">
        <f>IF(ISERROR(VLOOKUP(B22,#REF!,3,FALSE)),"",VLOOKUP(B22,#REF!,3,FALSE))</f>
        <v/>
      </c>
      <c r="E22" s="20" t="str">
        <f>IF(ISERROR(VLOOKUP(B22,#REF!,6,FALSE)),"",VLOOKUP(B22,#REF!,6,FALSE))</f>
        <v/>
      </c>
      <c r="F22" s="20" t="str">
        <f>IF(ISERROR(VLOOKUP(B22,#REF!,4,FALSE)),"",VLOOKUP(B22,#REF!,4,FALSE))</f>
        <v/>
      </c>
      <c r="G22" s="20" t="str">
        <f>IF(ISERROR(VLOOKUP(B22,#REF!,8,FALSE)),"",VLOOKUP(B22,#REF!,8,FALSE))</f>
        <v/>
      </c>
      <c r="H22" s="20"/>
      <c r="I22" s="20" t="str">
        <f>IF(ISERROR(VLOOKUP(B22,#REF!,7,FALSE)),"",VLOOKUP(B22,#REF!,7,FALSE))</f>
        <v/>
      </c>
      <c r="J22" s="30"/>
      <c r="K22" s="20"/>
      <c r="L22" s="1"/>
    </row>
    <row r="23" spans="1:12" ht="29.15" customHeight="1" x14ac:dyDescent="0.35">
      <c r="A23" s="20" t="str">
        <f>IF(ISERROR(VLOOKUP(B23,#REF!,9,FALSE)),"",VLOOKUP(B23,#REF!,9,FALSE))</f>
        <v/>
      </c>
      <c r="B23" s="20"/>
      <c r="C23" s="20" t="str">
        <f>IF(ISERROR(VLOOKUP(B23,#REF!,2,FALSE)),"",VLOOKUP(B23,#REF!,2,FALSE))</f>
        <v/>
      </c>
      <c r="D23" s="20" t="str">
        <f>IF(ISERROR(VLOOKUP(B23,#REF!,3,FALSE)),"",VLOOKUP(B23,#REF!,3,FALSE))</f>
        <v/>
      </c>
      <c r="E23" s="20" t="str">
        <f>IF(ISERROR(VLOOKUP(B23,#REF!,6,FALSE)),"",VLOOKUP(B23,#REF!,6,FALSE))</f>
        <v/>
      </c>
      <c r="F23" s="20" t="str">
        <f>IF(ISERROR(VLOOKUP(B23,#REF!,4,FALSE)),"",VLOOKUP(B23,#REF!,4,FALSE))</f>
        <v/>
      </c>
      <c r="G23" s="20" t="str">
        <f>IF(ISERROR(VLOOKUP(B23,#REF!,8,FALSE)),"",VLOOKUP(B23,#REF!,8,FALSE))</f>
        <v/>
      </c>
      <c r="H23" s="20"/>
      <c r="I23" s="20" t="str">
        <f>IF(ISERROR(VLOOKUP(B23,#REF!,7,FALSE)),"",VLOOKUP(B23,#REF!,7,FALSE))</f>
        <v/>
      </c>
      <c r="J23" s="30"/>
      <c r="K23" s="20"/>
      <c r="L23" s="1"/>
    </row>
    <row r="24" spans="1:12" ht="29.15" customHeight="1" x14ac:dyDescent="0.35">
      <c r="A24" s="20" t="str">
        <f>IF(ISERROR(VLOOKUP(B24,#REF!,9,FALSE)),"",VLOOKUP(B24,#REF!,9,FALSE))</f>
        <v/>
      </c>
      <c r="B24" s="20"/>
      <c r="C24" s="20" t="str">
        <f>IF(ISERROR(VLOOKUP(B24,#REF!,2,FALSE)),"",VLOOKUP(B24,#REF!,2,FALSE))</f>
        <v/>
      </c>
      <c r="D24" s="20" t="str">
        <f>IF(ISERROR(VLOOKUP(B24,#REF!,3,FALSE)),"",VLOOKUP(B24,#REF!,3,FALSE))</f>
        <v/>
      </c>
      <c r="E24" s="20" t="str">
        <f>IF(ISERROR(VLOOKUP(B24,#REF!,6,FALSE)),"",VLOOKUP(B24,#REF!,6,FALSE))</f>
        <v/>
      </c>
      <c r="F24" s="20" t="str">
        <f>IF(ISERROR(VLOOKUP(B24,#REF!,4,FALSE)),"",VLOOKUP(B24,#REF!,4,FALSE))</f>
        <v/>
      </c>
      <c r="G24" s="20" t="str">
        <f>IF(ISERROR(VLOOKUP(B24,#REF!,8,FALSE)),"",VLOOKUP(B24,#REF!,8,FALSE))</f>
        <v/>
      </c>
      <c r="H24" s="20"/>
      <c r="I24" s="20" t="str">
        <f>IF(ISERROR(VLOOKUP(B24,#REF!,7,FALSE)),"",VLOOKUP(B24,#REF!,7,FALSE))</f>
        <v/>
      </c>
      <c r="J24" s="30"/>
      <c r="K24" s="20"/>
      <c r="L24" s="1"/>
    </row>
    <row r="25" spans="1:12" ht="29.15" customHeight="1" x14ac:dyDescent="0.35">
      <c r="A25" s="20" t="str">
        <f>IF(ISERROR(VLOOKUP(B25,#REF!,9,FALSE)),"",VLOOKUP(B25,#REF!,9,FALSE))</f>
        <v/>
      </c>
      <c r="B25" s="20"/>
      <c r="C25" s="20" t="str">
        <f>IF(ISERROR(VLOOKUP(B25,#REF!,2,FALSE)),"",VLOOKUP(B25,#REF!,2,FALSE))</f>
        <v/>
      </c>
      <c r="D25" s="20" t="str">
        <f>IF(ISERROR(VLOOKUP(B25,#REF!,3,FALSE)),"",VLOOKUP(B25,#REF!,3,FALSE))</f>
        <v/>
      </c>
      <c r="E25" s="20" t="str">
        <f>IF(ISERROR(VLOOKUP(B25,#REF!,6,FALSE)),"",VLOOKUP(B25,#REF!,6,FALSE))</f>
        <v/>
      </c>
      <c r="F25" s="20" t="str">
        <f>IF(ISERROR(VLOOKUP(B25,#REF!,4,FALSE)),"",VLOOKUP(B25,#REF!,4,FALSE))</f>
        <v/>
      </c>
      <c r="G25" s="20" t="str">
        <f>IF(ISERROR(VLOOKUP(B25,#REF!,8,FALSE)),"",VLOOKUP(B25,#REF!,8,FALSE))</f>
        <v/>
      </c>
      <c r="H25" s="20"/>
      <c r="I25" s="20" t="str">
        <f>IF(ISERROR(VLOOKUP(B25,#REF!,7,FALSE)),"",VLOOKUP(B25,#REF!,7,FALSE))</f>
        <v/>
      </c>
      <c r="J25" s="30"/>
      <c r="K25" s="20"/>
      <c r="L25" s="1"/>
    </row>
    <row r="26" spans="1:12" ht="29.15" customHeight="1" x14ac:dyDescent="0.35">
      <c r="A26" s="20" t="str">
        <f>IF(ISERROR(VLOOKUP(B26,#REF!,9,FALSE)),"",VLOOKUP(B26,#REF!,9,FALSE))</f>
        <v/>
      </c>
      <c r="B26" s="20"/>
      <c r="C26" s="20" t="str">
        <f>IF(ISERROR(VLOOKUP(B26,#REF!,2,FALSE)),"",VLOOKUP(B26,#REF!,2,FALSE))</f>
        <v/>
      </c>
      <c r="D26" s="20" t="str">
        <f>IF(ISERROR(VLOOKUP(B26,#REF!,3,FALSE)),"",VLOOKUP(B26,#REF!,3,FALSE))</f>
        <v/>
      </c>
      <c r="E26" s="20" t="str">
        <f>IF(ISERROR(VLOOKUP(B26,#REF!,6,FALSE)),"",VLOOKUP(B26,#REF!,6,FALSE))</f>
        <v/>
      </c>
      <c r="F26" s="20" t="str">
        <f>IF(ISERROR(VLOOKUP(B26,#REF!,4,FALSE)),"",VLOOKUP(B26,#REF!,4,FALSE))</f>
        <v/>
      </c>
      <c r="G26" s="20" t="str">
        <f>IF(ISERROR(VLOOKUP(B26,#REF!,8,FALSE)),"",VLOOKUP(B26,#REF!,8,FALSE))</f>
        <v/>
      </c>
      <c r="H26" s="20"/>
      <c r="I26" s="20" t="str">
        <f>IF(ISERROR(VLOOKUP(B26,#REF!,7,FALSE)),"",VLOOKUP(B26,#REF!,7,FALSE))</f>
        <v/>
      </c>
      <c r="J26" s="30"/>
      <c r="K26" s="20"/>
      <c r="L26" s="1"/>
    </row>
    <row r="27" spans="1:12" ht="29.15" customHeight="1" x14ac:dyDescent="0.35">
      <c r="A27" s="21" t="str">
        <f>IF(ISERROR(VLOOKUP(B27,#REF!,9,FALSE)),"",VLOOKUP(B27,#REF!,9,FALSE))</f>
        <v/>
      </c>
      <c r="B27" s="21"/>
      <c r="C27" s="21" t="str">
        <f>IF(ISERROR(VLOOKUP(B27,#REF!,2,FALSE)),"",VLOOKUP(B27,#REF!,2,FALSE))</f>
        <v/>
      </c>
      <c r="D27" s="21" t="str">
        <f>IF(ISERROR(VLOOKUP(B27,#REF!,3,FALSE)),"",VLOOKUP(B27,#REF!,3,FALSE))</f>
        <v/>
      </c>
      <c r="E27" s="21" t="str">
        <f>IF(ISERROR(VLOOKUP(B27,#REF!,6,FALSE)),"",VLOOKUP(B27,#REF!,6,FALSE))</f>
        <v/>
      </c>
      <c r="F27" s="21" t="str">
        <f>IF(ISERROR(VLOOKUP(B27,#REF!,4,FALSE)),"",VLOOKUP(B27,#REF!,4,FALSE))</f>
        <v/>
      </c>
      <c r="G27" s="21" t="str">
        <f>IF(ISERROR(VLOOKUP(B27,#REF!,8,FALSE)),"",VLOOKUP(B27,#REF!,8,FALSE))</f>
        <v/>
      </c>
      <c r="H27" s="21"/>
      <c r="I27" s="21" t="str">
        <f>IF(ISERROR(VLOOKUP(B27,#REF!,7,FALSE)),"",VLOOKUP(B27,#REF!,7,FALSE))</f>
        <v/>
      </c>
      <c r="J27" s="31"/>
      <c r="K27" s="21"/>
      <c r="L27" s="1"/>
    </row>
    <row r="28" spans="1:12" ht="29.15" customHeight="1" x14ac:dyDescent="0.35">
      <c r="A28" s="21" t="str">
        <f>IF(ISERROR(VLOOKUP(B28,#REF!,9,FALSE)),"",VLOOKUP(B28,#REF!,9,FALSE))</f>
        <v/>
      </c>
      <c r="B28" s="21"/>
      <c r="C28" s="21" t="str">
        <f>IF(ISERROR(VLOOKUP(B28,#REF!,2,FALSE)),"",VLOOKUP(B28,#REF!,2,FALSE))</f>
        <v/>
      </c>
      <c r="D28" s="21" t="str">
        <f>IF(ISERROR(VLOOKUP(B28,#REF!,3,FALSE)),"",VLOOKUP(B28,#REF!,3,FALSE))</f>
        <v/>
      </c>
      <c r="E28" s="21" t="str">
        <f>IF(ISERROR(VLOOKUP(B28,#REF!,6,FALSE)),"",VLOOKUP(B28,#REF!,6,FALSE))</f>
        <v/>
      </c>
      <c r="F28" s="21" t="str">
        <f>IF(ISERROR(VLOOKUP(B28,#REF!,4,FALSE)),"",VLOOKUP(B28,#REF!,4,FALSE))</f>
        <v/>
      </c>
      <c r="G28" s="21" t="str">
        <f>IF(ISERROR(VLOOKUP(B28,#REF!,8,FALSE)),"",VLOOKUP(B28,#REF!,8,FALSE))</f>
        <v/>
      </c>
      <c r="H28" s="21"/>
      <c r="I28" s="21" t="str">
        <f>IF(ISERROR(VLOOKUP(B28,#REF!,7,FALSE)),"",VLOOKUP(B28,#REF!,7,FALSE))</f>
        <v/>
      </c>
      <c r="J28" s="31"/>
      <c r="K28" s="21"/>
      <c r="L28" s="1"/>
    </row>
    <row r="29" spans="1:12" ht="29.15" customHeight="1" x14ac:dyDescent="0.35">
      <c r="A29" s="21" t="str">
        <f>IF(ISERROR(VLOOKUP(B29,#REF!,9,FALSE)),"",VLOOKUP(B29,#REF!,9,FALSE))</f>
        <v/>
      </c>
      <c r="B29" s="21"/>
      <c r="C29" s="21" t="str">
        <f>IF(ISERROR(VLOOKUP(B29,#REF!,2,FALSE)),"",VLOOKUP(B29,#REF!,2,FALSE))</f>
        <v/>
      </c>
      <c r="D29" s="21" t="str">
        <f>IF(ISERROR(VLOOKUP(B29,#REF!,3,FALSE)),"",VLOOKUP(B29,#REF!,3,FALSE))</f>
        <v/>
      </c>
      <c r="E29" s="21" t="str">
        <f>IF(ISERROR(VLOOKUP(B29,#REF!,6,FALSE)),"",VLOOKUP(B29,#REF!,6,FALSE))</f>
        <v/>
      </c>
      <c r="F29" s="21" t="str">
        <f>IF(ISERROR(VLOOKUP(B29,#REF!,4,FALSE)),"",VLOOKUP(B29,#REF!,4,FALSE))</f>
        <v/>
      </c>
      <c r="G29" s="21" t="str">
        <f>IF(ISERROR(VLOOKUP(B29,#REF!,8,FALSE)),"",VLOOKUP(B29,#REF!,8,FALSE))</f>
        <v/>
      </c>
      <c r="H29" s="21"/>
      <c r="I29" s="21" t="str">
        <f>IF(ISERROR(VLOOKUP(B29,#REF!,7,FALSE)),"",VLOOKUP(B29,#REF!,7,FALSE))</f>
        <v/>
      </c>
      <c r="J29" s="31"/>
      <c r="K29" s="21"/>
      <c r="L29" s="1"/>
    </row>
    <row r="30" spans="1:12" ht="29.15" customHeight="1" x14ac:dyDescent="0.35">
      <c r="A30" s="21" t="str">
        <f>IF(ISERROR(VLOOKUP(B30,#REF!,9,FALSE)),"",VLOOKUP(B30,#REF!,9,FALSE))</f>
        <v/>
      </c>
      <c r="B30" s="21"/>
      <c r="C30" s="21" t="str">
        <f>IF(ISERROR(VLOOKUP(B30,#REF!,2,FALSE)),"",VLOOKUP(B30,#REF!,2,FALSE))</f>
        <v/>
      </c>
      <c r="D30" s="21" t="str">
        <f>IF(ISERROR(VLOOKUP(B30,#REF!,3,FALSE)),"",VLOOKUP(B30,#REF!,3,FALSE))</f>
        <v/>
      </c>
      <c r="E30" s="21" t="str">
        <f>IF(ISERROR(VLOOKUP(B30,#REF!,6,FALSE)),"",VLOOKUP(B30,#REF!,6,FALSE))</f>
        <v/>
      </c>
      <c r="F30" s="21" t="str">
        <f>IF(ISERROR(VLOOKUP(B30,#REF!,4,FALSE)),"",VLOOKUP(B30,#REF!,4,FALSE))</f>
        <v/>
      </c>
      <c r="G30" s="21" t="str">
        <f>IF(ISERROR(VLOOKUP(B30,#REF!,8,FALSE)),"",VLOOKUP(B30,#REF!,8,FALSE))</f>
        <v/>
      </c>
      <c r="H30" s="21"/>
      <c r="I30" s="21" t="str">
        <f>IF(ISERROR(VLOOKUP(B30,#REF!,7,FALSE)),"",VLOOKUP(B30,#REF!,7,FALSE))</f>
        <v/>
      </c>
      <c r="J30" s="31"/>
      <c r="K30" s="21"/>
      <c r="L30" s="1"/>
    </row>
    <row r="31" spans="1:12" ht="29.15" customHeight="1" x14ac:dyDescent="0.35">
      <c r="A31" s="21" t="str">
        <f>IF(ISERROR(VLOOKUP(B31,#REF!,9,FALSE)),"",VLOOKUP(B31,#REF!,9,FALSE))</f>
        <v/>
      </c>
      <c r="B31" s="21"/>
      <c r="C31" s="21" t="str">
        <f>IF(ISERROR(VLOOKUP(B31,#REF!,2,FALSE)),"",VLOOKUP(B31,#REF!,2,FALSE))</f>
        <v/>
      </c>
      <c r="D31" s="21" t="str">
        <f>IF(ISERROR(VLOOKUP(B31,#REF!,3,FALSE)),"",VLOOKUP(B31,#REF!,3,FALSE))</f>
        <v/>
      </c>
      <c r="E31" s="21" t="str">
        <f>IF(ISERROR(VLOOKUP(B31,#REF!,6,FALSE)),"",VLOOKUP(B31,#REF!,6,FALSE))</f>
        <v/>
      </c>
      <c r="F31" s="21" t="str">
        <f>IF(ISERROR(VLOOKUP(B31,#REF!,4,FALSE)),"",VLOOKUP(B31,#REF!,4,FALSE))</f>
        <v/>
      </c>
      <c r="G31" s="21" t="str">
        <f>IF(ISERROR(VLOOKUP(B31,#REF!,8,FALSE)),"",VLOOKUP(B31,#REF!,8,FALSE))</f>
        <v/>
      </c>
      <c r="H31" s="21"/>
      <c r="I31" s="21" t="str">
        <f>IF(ISERROR(VLOOKUP(B31,#REF!,7,FALSE)),"",VLOOKUP(B31,#REF!,7,FALSE))</f>
        <v/>
      </c>
      <c r="J31" s="31"/>
      <c r="K31" s="21"/>
      <c r="L31" s="1"/>
    </row>
    <row r="32" spans="1:12" ht="29.15" customHeight="1" x14ac:dyDescent="0.35">
      <c r="A32" s="21" t="str">
        <f>IF(ISERROR(VLOOKUP(B32,#REF!,9,FALSE)),"",VLOOKUP(B32,#REF!,9,FALSE))</f>
        <v/>
      </c>
      <c r="B32" s="21"/>
      <c r="C32" s="21" t="str">
        <f>IF(ISERROR(VLOOKUP(B32,#REF!,2,FALSE)),"",VLOOKUP(B32,#REF!,2,FALSE))</f>
        <v/>
      </c>
      <c r="D32" s="21" t="str">
        <f>IF(ISERROR(VLOOKUP(B32,#REF!,3,FALSE)),"",VLOOKUP(B32,#REF!,3,FALSE))</f>
        <v/>
      </c>
      <c r="E32" s="21" t="str">
        <f>IF(ISERROR(VLOOKUP(B32,#REF!,6,FALSE)),"",VLOOKUP(B32,#REF!,6,FALSE))</f>
        <v/>
      </c>
      <c r="F32" s="21" t="str">
        <f>IF(ISERROR(VLOOKUP(B32,#REF!,4,FALSE)),"",VLOOKUP(B32,#REF!,4,FALSE))</f>
        <v/>
      </c>
      <c r="G32" s="21" t="str">
        <f>IF(ISERROR(VLOOKUP(B32,#REF!,8,FALSE)),"",VLOOKUP(B32,#REF!,8,FALSE))</f>
        <v/>
      </c>
      <c r="H32" s="21"/>
      <c r="I32" s="21" t="str">
        <f>IF(ISERROR(VLOOKUP(B32,#REF!,7,FALSE)),"",VLOOKUP(B32,#REF!,7,FALSE))</f>
        <v/>
      </c>
      <c r="J32" s="31"/>
      <c r="K32" s="21"/>
      <c r="L32" s="1"/>
    </row>
    <row r="33" spans="1:12" ht="29.15" customHeight="1" x14ac:dyDescent="0.35">
      <c r="A33" s="21" t="str">
        <f>IF(ISERROR(VLOOKUP(B33,#REF!,9,FALSE)),"",VLOOKUP(B33,#REF!,9,FALSE))</f>
        <v/>
      </c>
      <c r="B33" s="21"/>
      <c r="C33" s="21" t="str">
        <f>IF(ISERROR(VLOOKUP(B33,#REF!,2,FALSE)),"",VLOOKUP(B33,#REF!,2,FALSE))</f>
        <v/>
      </c>
      <c r="D33" s="21" t="str">
        <f>IF(ISERROR(VLOOKUP(B33,#REF!,3,FALSE)),"",VLOOKUP(B33,#REF!,3,FALSE))</f>
        <v/>
      </c>
      <c r="E33" s="21" t="str">
        <f>IF(ISERROR(VLOOKUP(B33,#REF!,6,FALSE)),"",VLOOKUP(B33,#REF!,6,FALSE))</f>
        <v/>
      </c>
      <c r="F33" s="21" t="str">
        <f>IF(ISERROR(VLOOKUP(B33,#REF!,4,FALSE)),"",VLOOKUP(B33,#REF!,4,FALSE))</f>
        <v/>
      </c>
      <c r="G33" s="21" t="str">
        <f>IF(ISERROR(VLOOKUP(B33,#REF!,8,FALSE)),"",VLOOKUP(B33,#REF!,8,FALSE))</f>
        <v/>
      </c>
      <c r="H33" s="21"/>
      <c r="I33" s="21" t="str">
        <f>IF(ISERROR(VLOOKUP(B33,#REF!,7,FALSE)),"",VLOOKUP(B33,#REF!,7,FALSE))</f>
        <v/>
      </c>
      <c r="J33" s="31"/>
      <c r="K33" s="21"/>
      <c r="L33" s="1"/>
    </row>
    <row r="34" spans="1:12" ht="29.15" customHeight="1" x14ac:dyDescent="0.35">
      <c r="A34" s="21" t="str">
        <f>IF(ISERROR(VLOOKUP(B34,#REF!,9,FALSE)),"",VLOOKUP(B34,#REF!,9,FALSE))</f>
        <v/>
      </c>
      <c r="B34" s="21"/>
      <c r="C34" s="21" t="str">
        <f>IF(ISERROR(VLOOKUP(B34,#REF!,2,FALSE)),"",VLOOKUP(B34,#REF!,2,FALSE))</f>
        <v/>
      </c>
      <c r="D34" s="21" t="str">
        <f>IF(ISERROR(VLOOKUP(B34,#REF!,3,FALSE)),"",VLOOKUP(B34,#REF!,3,FALSE))</f>
        <v/>
      </c>
      <c r="E34" s="21" t="str">
        <f>IF(ISERROR(VLOOKUP(B34,#REF!,6,FALSE)),"",VLOOKUP(B34,#REF!,6,FALSE))</f>
        <v/>
      </c>
      <c r="F34" s="21" t="str">
        <f>IF(ISERROR(VLOOKUP(B34,#REF!,4,FALSE)),"",VLOOKUP(B34,#REF!,4,FALSE))</f>
        <v/>
      </c>
      <c r="G34" s="21" t="str">
        <f>IF(ISERROR(VLOOKUP(B34,#REF!,8,FALSE)),"",VLOOKUP(B34,#REF!,8,FALSE))</f>
        <v/>
      </c>
      <c r="H34" s="21"/>
      <c r="I34" s="21" t="str">
        <f>IF(ISERROR(VLOOKUP(B34,#REF!,7,FALSE)),"",VLOOKUP(B34,#REF!,7,FALSE))</f>
        <v/>
      </c>
      <c r="J34" s="31"/>
      <c r="K34" s="21"/>
      <c r="L34" s="1"/>
    </row>
    <row r="35" spans="1:12" ht="29.15" customHeight="1" x14ac:dyDescent="0.35">
      <c r="A35" s="21" t="str">
        <f>IF(ISERROR(VLOOKUP(B35,#REF!,9,FALSE)),"",VLOOKUP(B35,#REF!,9,FALSE))</f>
        <v/>
      </c>
      <c r="B35" s="21"/>
      <c r="C35" s="21" t="str">
        <f>IF(ISERROR(VLOOKUP(B35,#REF!,2,FALSE)),"",VLOOKUP(B35,#REF!,2,FALSE))</f>
        <v/>
      </c>
      <c r="D35" s="21" t="str">
        <f>IF(ISERROR(VLOOKUP(B35,#REF!,3,FALSE)),"",VLOOKUP(B35,#REF!,3,FALSE))</f>
        <v/>
      </c>
      <c r="E35" s="21" t="str">
        <f>IF(ISERROR(VLOOKUP(B35,#REF!,6,FALSE)),"",VLOOKUP(B35,#REF!,6,FALSE))</f>
        <v/>
      </c>
      <c r="F35" s="21" t="str">
        <f>IF(ISERROR(VLOOKUP(B35,#REF!,4,FALSE)),"",VLOOKUP(B35,#REF!,4,FALSE))</f>
        <v/>
      </c>
      <c r="G35" s="21" t="str">
        <f>IF(ISERROR(VLOOKUP(B35,#REF!,8,FALSE)),"",VLOOKUP(B35,#REF!,8,FALSE))</f>
        <v/>
      </c>
      <c r="H35" s="21"/>
      <c r="I35" s="21" t="str">
        <f>IF(ISERROR(VLOOKUP(B35,#REF!,7,FALSE)),"",VLOOKUP(B35,#REF!,7,FALSE))</f>
        <v/>
      </c>
      <c r="J35" s="31"/>
      <c r="K35" s="21"/>
      <c r="L35" s="1"/>
    </row>
    <row r="36" spans="1:12" ht="29.15" customHeight="1" x14ac:dyDescent="0.35">
      <c r="A36" s="21" t="str">
        <f>IF(ISERROR(VLOOKUP(B36,#REF!,9,FALSE)),"",VLOOKUP(B36,#REF!,9,FALSE))</f>
        <v/>
      </c>
      <c r="B36" s="21"/>
      <c r="C36" s="21" t="str">
        <f>IF(ISERROR(VLOOKUP(B36,#REF!,2,FALSE)),"",VLOOKUP(B36,#REF!,2,FALSE))</f>
        <v/>
      </c>
      <c r="D36" s="21" t="str">
        <f>IF(ISERROR(VLOOKUP(B36,#REF!,3,FALSE)),"",VLOOKUP(B36,#REF!,3,FALSE))</f>
        <v/>
      </c>
      <c r="E36" s="21" t="str">
        <f>IF(ISERROR(VLOOKUP(B36,#REF!,6,FALSE)),"",VLOOKUP(B36,#REF!,6,FALSE))</f>
        <v/>
      </c>
      <c r="F36" s="21" t="str">
        <f>IF(ISERROR(VLOOKUP(B36,#REF!,4,FALSE)),"",VLOOKUP(B36,#REF!,4,FALSE))</f>
        <v/>
      </c>
      <c r="G36" s="21" t="str">
        <f>IF(ISERROR(VLOOKUP(B36,#REF!,8,FALSE)),"",VLOOKUP(B36,#REF!,8,FALSE))</f>
        <v/>
      </c>
      <c r="H36" s="21"/>
      <c r="I36" s="21" t="str">
        <f>IF(ISERROR(VLOOKUP(B36,#REF!,7,FALSE)),"",VLOOKUP(B36,#REF!,7,FALSE))</f>
        <v/>
      </c>
      <c r="J36" s="31"/>
      <c r="K36" s="21"/>
      <c r="L36" s="1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20" t="str">
        <f>IF(ISERROR(VLOOKUP(B37,#REF!,2,FALSE)),"",VLOOKUP(B37,#REF!,2,FALSE))</f>
        <v/>
      </c>
      <c r="D37" s="20" t="str">
        <f>IF(ISERROR(VLOOKUP(B37,#REF!,3,FALSE)),"",VLOOKUP(B37,#REF!,3,FALSE))</f>
        <v/>
      </c>
      <c r="E37" s="20" t="str">
        <f>IF(ISERROR(VLOOKUP(B37,#REF!,6,FALSE)),"",VLOOKUP(B37,#REF!,6,FALSE))</f>
        <v/>
      </c>
      <c r="F37" s="20" t="str">
        <f>IF(ISERROR(VLOOKUP(B37,#REF!,4,FALSE)),"",VLOOKUP(B37,#REF!,4,FALSE))</f>
        <v/>
      </c>
      <c r="G37" s="20" t="str">
        <f>IF(ISERROR(VLOOKUP(B37,#REF!,8,FALSE)),"",VLOOKUP(B37,#REF!,8,FALSE))</f>
        <v/>
      </c>
      <c r="H37" s="20"/>
      <c r="I37" s="20" t="str">
        <f>IF(ISERROR(VLOOKUP(B37,#REF!,7,FALSE)),"",VLOOKUP(B37,#REF!,7,FALSE))</f>
        <v/>
      </c>
      <c r="J37" s="30"/>
      <c r="K37" s="20"/>
      <c r="L37" s="1"/>
    </row>
    <row r="38" spans="1:12" ht="29.15" customHeight="1" x14ac:dyDescent="0.35">
      <c r="A38" s="20" t="str">
        <f>IF(ISERROR(VLOOKUP(B38,#REF!,9,FALSE)),"",VLOOKUP(B38,#REF!,9,FALSE))</f>
        <v/>
      </c>
      <c r="B38" s="20"/>
      <c r="C38" s="20" t="str">
        <f>IF(ISERROR(VLOOKUP(B38,#REF!,2,FALSE)),"",VLOOKUP(B38,#REF!,2,FALSE))</f>
        <v/>
      </c>
      <c r="D38" s="20" t="str">
        <f>IF(ISERROR(VLOOKUP(B38,#REF!,3,FALSE)),"",VLOOKUP(B38,#REF!,3,FALSE))</f>
        <v/>
      </c>
      <c r="E38" s="20" t="str">
        <f>IF(ISERROR(VLOOKUP(B38,#REF!,6,FALSE)),"",VLOOKUP(B38,#REF!,6,FALSE))</f>
        <v/>
      </c>
      <c r="F38" s="20" t="str">
        <f>IF(ISERROR(VLOOKUP(B38,#REF!,4,FALSE)),"",VLOOKUP(B38,#REF!,4,FALSE))</f>
        <v/>
      </c>
      <c r="G38" s="20" t="str">
        <f>IF(ISERROR(VLOOKUP(B38,#REF!,8,FALSE)),"",VLOOKUP(B38,#REF!,8,FALSE))</f>
        <v/>
      </c>
      <c r="H38" s="20"/>
      <c r="I38" s="20" t="str">
        <f>IF(ISERROR(VLOOKUP(B38,#REF!,7,FALSE)),"",VLOOKUP(B38,#REF!,7,FALSE))</f>
        <v/>
      </c>
      <c r="J38" s="30"/>
      <c r="K38" s="20"/>
      <c r="L38" s="1"/>
    </row>
    <row r="39" spans="1:12" ht="29.15" customHeight="1" x14ac:dyDescent="0.35">
      <c r="A39" s="20" t="str">
        <f>IF(ISERROR(VLOOKUP(B39,#REF!,9,FALSE)),"",VLOOKUP(B39,#REF!,9,FALSE))</f>
        <v/>
      </c>
      <c r="B39" s="20"/>
      <c r="C39" s="20" t="str">
        <f>IF(ISERROR(VLOOKUP(B39,#REF!,2,FALSE)),"",VLOOKUP(B39,#REF!,2,FALSE))</f>
        <v/>
      </c>
      <c r="D39" s="20" t="str">
        <f>IF(ISERROR(VLOOKUP(B39,#REF!,3,FALSE)),"",VLOOKUP(B39,#REF!,3,FALSE))</f>
        <v/>
      </c>
      <c r="E39" s="20" t="str">
        <f>IF(ISERROR(VLOOKUP(B39,#REF!,6,FALSE)),"",VLOOKUP(B39,#REF!,6,FALSE))</f>
        <v/>
      </c>
      <c r="F39" s="20" t="str">
        <f>IF(ISERROR(VLOOKUP(B39,#REF!,4,FALSE)),"",VLOOKUP(B39,#REF!,4,FALSE))</f>
        <v/>
      </c>
      <c r="G39" s="20" t="str">
        <f>IF(ISERROR(VLOOKUP(B39,#REF!,8,FALSE)),"",VLOOKUP(B39,#REF!,8,FALSE))</f>
        <v/>
      </c>
      <c r="H39" s="20"/>
      <c r="I39" s="20" t="str">
        <f>IF(ISERROR(VLOOKUP(B39,#REF!,7,FALSE)),"",VLOOKUP(B39,#REF!,7,FALSE))</f>
        <v/>
      </c>
      <c r="J39" s="30"/>
      <c r="K39" s="20"/>
      <c r="L39" s="1"/>
    </row>
    <row r="40" spans="1:12" ht="25" customHeight="1" x14ac:dyDescent="0.35">
      <c r="A40" s="20" t="str">
        <f>IF(ISERROR(VLOOKUP(B40,#REF!,9,FALSE)),"",VLOOKUP(B40,#REF!,9,FALSE))</f>
        <v/>
      </c>
      <c r="B40" s="20"/>
      <c r="C40" s="20" t="str">
        <f>IF(ISERROR(VLOOKUP(B40,#REF!,2,FALSE)),"",VLOOKUP(B40,#REF!,2,FALSE))</f>
        <v/>
      </c>
      <c r="D40" s="20" t="str">
        <f>IF(ISERROR(VLOOKUP(B40,#REF!,3,FALSE)),"",VLOOKUP(B40,#REF!,3,FALSE))</f>
        <v/>
      </c>
      <c r="E40" s="20" t="str">
        <f>IF(ISERROR(VLOOKUP(B40,#REF!,6,FALSE)),"",VLOOKUP(B40,#REF!,6,FALSE))</f>
        <v/>
      </c>
      <c r="F40" s="20" t="str">
        <f>IF(ISERROR(VLOOKUP(B40,#REF!,4,FALSE)),"",VLOOKUP(B40,#REF!,4,FALSE))</f>
        <v/>
      </c>
      <c r="G40" s="20" t="str">
        <f>IF(ISERROR(VLOOKUP(B40,#REF!,8,FALSE)),"",VLOOKUP(B40,#REF!,8,FALSE))</f>
        <v/>
      </c>
      <c r="H40" s="20"/>
      <c r="I40" s="20" t="str">
        <f>IF(ISERROR(VLOOKUP(B40,#REF!,7,FALSE)),"",VLOOKUP(B40,#REF!,7,FALSE))</f>
        <v/>
      </c>
      <c r="J40" s="30"/>
      <c r="K40" s="20"/>
      <c r="L40" s="1"/>
    </row>
    <row r="41" spans="1:12" ht="29.15" customHeight="1" x14ac:dyDescent="0.35">
      <c r="A41" s="20" t="str">
        <f>IF(ISERROR(VLOOKUP(B41,#REF!,9,FALSE)),"",VLOOKUP(B41,#REF!,9,FALSE))</f>
        <v/>
      </c>
      <c r="B41" s="20"/>
      <c r="C41" s="20" t="str">
        <f>IF(ISERROR(VLOOKUP(B41,#REF!,2,FALSE)),"",VLOOKUP(B41,#REF!,2,FALSE))</f>
        <v/>
      </c>
      <c r="D41" s="20" t="str">
        <f>IF(ISERROR(VLOOKUP(B41,#REF!,3,FALSE)),"",VLOOKUP(B41,#REF!,3,FALSE))</f>
        <v/>
      </c>
      <c r="E41" s="20" t="str">
        <f>IF(ISERROR(VLOOKUP(B41,#REF!,6,FALSE)),"",VLOOKUP(B41,#REF!,6,FALSE))</f>
        <v/>
      </c>
      <c r="F41" s="20" t="str">
        <f>IF(ISERROR(VLOOKUP(B41,#REF!,4,FALSE)),"",VLOOKUP(B41,#REF!,4,FALSE))</f>
        <v/>
      </c>
      <c r="G41" s="20" t="str">
        <f>IF(ISERROR(VLOOKUP(B41,#REF!,8,FALSE)),"",VLOOKUP(B41,#REF!,8,FALSE))</f>
        <v/>
      </c>
      <c r="H41" s="20"/>
      <c r="I41" s="20" t="str">
        <f>IF(ISERROR(VLOOKUP(B41,#REF!,7,FALSE)),"",VLOOKUP(B41,#REF!,7,FALSE))</f>
        <v/>
      </c>
      <c r="J41" s="30"/>
      <c r="K41" s="20"/>
      <c r="L41" s="1"/>
    </row>
    <row r="42" spans="1:12" ht="29.15" customHeight="1" x14ac:dyDescent="0.35">
      <c r="A42" s="20" t="str">
        <f>IF(ISERROR(VLOOKUP(B42,#REF!,9,FALSE)),"",VLOOKUP(B42,#REF!,9,FALSE))</f>
        <v/>
      </c>
      <c r="B42" s="20"/>
      <c r="C42" s="20" t="str">
        <f>IF(ISERROR(VLOOKUP(B42,#REF!,2,FALSE)),"",VLOOKUP(B42,#REF!,2,FALSE))</f>
        <v/>
      </c>
      <c r="D42" s="20" t="str">
        <f>IF(ISERROR(VLOOKUP(B42,#REF!,3,FALSE)),"",VLOOKUP(B42,#REF!,3,FALSE))</f>
        <v/>
      </c>
      <c r="E42" s="20" t="str">
        <f>IF(ISERROR(VLOOKUP(B42,#REF!,6,FALSE)),"",VLOOKUP(B42,#REF!,6,FALSE))</f>
        <v/>
      </c>
      <c r="F42" s="20" t="str">
        <f>IF(ISERROR(VLOOKUP(B42,#REF!,4,FALSE)),"",VLOOKUP(B42,#REF!,4,FALSE))</f>
        <v/>
      </c>
      <c r="G42" s="20" t="str">
        <f>IF(ISERROR(VLOOKUP(B42,#REF!,8,FALSE)),"",VLOOKUP(B42,#REF!,8,FALSE))</f>
        <v/>
      </c>
      <c r="H42" s="20"/>
      <c r="I42" s="20" t="str">
        <f>IF(ISERROR(VLOOKUP(B42,#REF!,7,FALSE)),"",VLOOKUP(B42,#REF!,7,FALSE))</f>
        <v/>
      </c>
      <c r="J42" s="30"/>
      <c r="K42" s="20"/>
      <c r="L42" s="1"/>
    </row>
    <row r="43" spans="1:12" ht="29.15" customHeight="1" x14ac:dyDescent="0.35">
      <c r="A43" s="20" t="str">
        <f>IF(ISERROR(VLOOKUP(B43,#REF!,9,FALSE)),"",VLOOKUP(B43,#REF!,9,FALSE))</f>
        <v/>
      </c>
      <c r="B43" s="20"/>
      <c r="C43" s="20" t="str">
        <f>IF(ISERROR(VLOOKUP(B43,#REF!,2,FALSE)),"",VLOOKUP(B43,#REF!,2,FALSE))</f>
        <v/>
      </c>
      <c r="D43" s="20" t="str">
        <f>IF(ISERROR(VLOOKUP(B43,#REF!,3,FALSE)),"",VLOOKUP(B43,#REF!,3,FALSE))</f>
        <v/>
      </c>
      <c r="E43" s="20" t="str">
        <f>IF(ISERROR(VLOOKUP(B43,#REF!,6,FALSE)),"",VLOOKUP(B43,#REF!,6,FALSE))</f>
        <v/>
      </c>
      <c r="F43" s="20" t="str">
        <f>IF(ISERROR(VLOOKUP(B43,#REF!,4,FALSE)),"",VLOOKUP(B43,#REF!,4,FALSE))</f>
        <v/>
      </c>
      <c r="G43" s="20" t="str">
        <f>IF(ISERROR(VLOOKUP(B43,#REF!,8,FALSE)),"",VLOOKUP(B43,#REF!,8,FALSE))</f>
        <v/>
      </c>
      <c r="H43" s="20"/>
      <c r="I43" s="20" t="str">
        <f>IF(ISERROR(VLOOKUP(B43,#REF!,7,FALSE)),"",VLOOKUP(B43,#REF!,7,FALSE))</f>
        <v/>
      </c>
      <c r="J43" s="30"/>
      <c r="K43" s="20"/>
      <c r="L43" s="1"/>
    </row>
    <row r="44" spans="1:12" ht="29.15" customHeight="1" x14ac:dyDescent="0.35">
      <c r="A44" s="20" t="str">
        <f>IF(ISERROR(VLOOKUP(B44,#REF!,9,FALSE)),"",VLOOKUP(B44,#REF!,9,FALSE))</f>
        <v/>
      </c>
      <c r="B44" s="20"/>
      <c r="C44" s="20" t="str">
        <f>IF(ISERROR(VLOOKUP(B44,#REF!,2,FALSE)),"",VLOOKUP(B44,#REF!,2,FALSE))</f>
        <v/>
      </c>
      <c r="D44" s="20" t="str">
        <f>IF(ISERROR(VLOOKUP(B44,#REF!,3,FALSE)),"",VLOOKUP(B44,#REF!,3,FALSE))</f>
        <v/>
      </c>
      <c r="E44" s="20" t="str">
        <f>IF(ISERROR(VLOOKUP(B44,#REF!,6,FALSE)),"",VLOOKUP(B44,#REF!,6,FALSE))</f>
        <v/>
      </c>
      <c r="F44" s="20" t="str">
        <f>IF(ISERROR(VLOOKUP(B44,#REF!,4,FALSE)),"",VLOOKUP(B44,#REF!,4,FALSE))</f>
        <v/>
      </c>
      <c r="G44" s="20" t="str">
        <f>IF(ISERROR(VLOOKUP(B44,#REF!,8,FALSE)),"",VLOOKUP(B44,#REF!,8,FALSE))</f>
        <v/>
      </c>
      <c r="H44" s="20"/>
      <c r="I44" s="20" t="str">
        <f>IF(ISERROR(VLOOKUP(B44,#REF!,7,FALSE)),"",VLOOKUP(B44,#REF!,7,FALSE))</f>
        <v/>
      </c>
      <c r="J44" s="30"/>
      <c r="K44" s="20"/>
      <c r="L44" s="1"/>
    </row>
    <row r="45" spans="1:12" ht="29.15" customHeight="1" x14ac:dyDescent="0.35">
      <c r="A45" s="20" t="str">
        <f>IF(ISERROR(VLOOKUP(B45,#REF!,9,FALSE)),"",VLOOKUP(B45,#REF!,9,FALSE))</f>
        <v/>
      </c>
      <c r="B45" s="20"/>
      <c r="C45" s="20" t="str">
        <f>IF(ISERROR(VLOOKUP(B45,#REF!,2,FALSE)),"",VLOOKUP(B45,#REF!,2,FALSE))</f>
        <v/>
      </c>
      <c r="D45" s="20" t="str">
        <f>IF(ISERROR(VLOOKUP(B45,#REF!,3,FALSE)),"",VLOOKUP(B45,#REF!,3,FALSE))</f>
        <v/>
      </c>
      <c r="E45" s="20" t="str">
        <f>IF(ISERROR(VLOOKUP(B45,#REF!,6,FALSE)),"",VLOOKUP(B45,#REF!,6,FALSE))</f>
        <v/>
      </c>
      <c r="F45" s="20" t="str">
        <f>IF(ISERROR(VLOOKUP(B45,#REF!,4,FALSE)),"",VLOOKUP(B45,#REF!,4,FALSE))</f>
        <v/>
      </c>
      <c r="G45" s="20" t="str">
        <f>IF(ISERROR(VLOOKUP(B45,#REF!,8,FALSE)),"",VLOOKUP(B45,#REF!,8,FALSE))</f>
        <v/>
      </c>
      <c r="H45" s="20"/>
      <c r="I45" s="20" t="str">
        <f>IF(ISERROR(VLOOKUP(B45,#REF!,7,FALSE)),"",VLOOKUP(B45,#REF!,7,FALSE))</f>
        <v/>
      </c>
      <c r="J45" s="30"/>
      <c r="K45" s="20"/>
      <c r="L45" s="1"/>
    </row>
    <row r="46" spans="1:12" ht="29.15" customHeight="1" x14ac:dyDescent="0.35">
      <c r="A46" s="20" t="str">
        <f>IF(ISERROR(VLOOKUP(B46,#REF!,9,FALSE)),"",VLOOKUP(B46,#REF!,9,FALSE))</f>
        <v/>
      </c>
      <c r="B46" s="20"/>
      <c r="C46" s="20" t="str">
        <f>IF(ISERROR(VLOOKUP(B46,#REF!,2,FALSE)),"",VLOOKUP(B46,#REF!,2,FALSE))</f>
        <v/>
      </c>
      <c r="D46" s="20" t="str">
        <f>IF(ISERROR(VLOOKUP(B46,#REF!,3,FALSE)),"",VLOOKUP(B46,#REF!,3,FALSE))</f>
        <v/>
      </c>
      <c r="E46" s="20" t="str">
        <f>IF(ISERROR(VLOOKUP(B46,#REF!,6,FALSE)),"",VLOOKUP(B46,#REF!,6,FALSE))</f>
        <v/>
      </c>
      <c r="F46" s="20" t="str">
        <f>IF(ISERROR(VLOOKUP(B46,#REF!,4,FALSE)),"",VLOOKUP(B46,#REF!,4,FALSE))</f>
        <v/>
      </c>
      <c r="G46" s="20" t="str">
        <f>IF(ISERROR(VLOOKUP(B46,#REF!,8,FALSE)),"",VLOOKUP(B46,#REF!,8,FALSE))</f>
        <v/>
      </c>
      <c r="H46" s="20"/>
      <c r="I46" s="20" t="str">
        <f>IF(ISERROR(VLOOKUP(B46,#REF!,7,FALSE)),"",VLOOKUP(B46,#REF!,7,FALSE))</f>
        <v/>
      </c>
      <c r="J46" s="30"/>
      <c r="K46" s="20"/>
      <c r="L46" s="1"/>
    </row>
    <row r="47" spans="1:12" ht="29.15" customHeight="1" x14ac:dyDescent="0.35">
      <c r="A47" s="21" t="str">
        <f>IF(ISERROR(VLOOKUP(B47,#REF!,9,FALSE)),"",VLOOKUP(B47,#REF!,9,FALSE))</f>
        <v/>
      </c>
      <c r="B47" s="21"/>
      <c r="C47" s="21" t="str">
        <f>IF(ISERROR(VLOOKUP(B47,#REF!,2,FALSE)),"",VLOOKUP(B47,#REF!,2,FALSE))</f>
        <v/>
      </c>
      <c r="D47" s="21" t="str">
        <f>IF(ISERROR(VLOOKUP(B47,#REF!,3,FALSE)),"",VLOOKUP(B47,#REF!,3,FALSE))</f>
        <v/>
      </c>
      <c r="E47" s="21" t="str">
        <f>IF(ISERROR(VLOOKUP(B47,#REF!,6,FALSE)),"",VLOOKUP(B47,#REF!,6,FALSE))</f>
        <v/>
      </c>
      <c r="F47" s="21" t="str">
        <f>IF(ISERROR(VLOOKUP(B47,#REF!,4,FALSE)),"",VLOOKUP(B47,#REF!,4,FALSE))</f>
        <v/>
      </c>
      <c r="G47" s="21" t="str">
        <f>IF(ISERROR(VLOOKUP(B47,#REF!,8,FALSE)),"",VLOOKUP(B47,#REF!,8,FALSE))</f>
        <v/>
      </c>
      <c r="H47" s="21"/>
      <c r="I47" s="21" t="str">
        <f>IF(ISERROR(VLOOKUP(B47,#REF!,7,FALSE)),"",VLOOKUP(B47,#REF!,7,FALSE))</f>
        <v/>
      </c>
      <c r="J47" s="31"/>
      <c r="K47" s="21"/>
      <c r="L47" s="1"/>
    </row>
    <row r="48" spans="1:12" ht="29.15" customHeight="1" x14ac:dyDescent="0.35">
      <c r="A48" s="21" t="str">
        <f>IF(ISERROR(VLOOKUP(B48,#REF!,9,FALSE)),"",VLOOKUP(B48,#REF!,9,FALSE))</f>
        <v/>
      </c>
      <c r="B48" s="21"/>
      <c r="C48" s="21" t="str">
        <f>IF(ISERROR(VLOOKUP(B48,#REF!,2,FALSE)),"",VLOOKUP(B48,#REF!,2,FALSE))</f>
        <v/>
      </c>
      <c r="D48" s="21" t="str">
        <f>IF(ISERROR(VLOOKUP(B48,#REF!,3,FALSE)),"",VLOOKUP(B48,#REF!,3,FALSE))</f>
        <v/>
      </c>
      <c r="E48" s="21" t="str">
        <f>IF(ISERROR(VLOOKUP(B48,#REF!,6,FALSE)),"",VLOOKUP(B48,#REF!,6,FALSE))</f>
        <v/>
      </c>
      <c r="F48" s="21" t="str">
        <f>IF(ISERROR(VLOOKUP(B48,#REF!,4,FALSE)),"",VLOOKUP(B48,#REF!,4,FALSE))</f>
        <v/>
      </c>
      <c r="G48" s="21" t="str">
        <f>IF(ISERROR(VLOOKUP(B48,#REF!,8,FALSE)),"",VLOOKUP(B48,#REF!,8,FALSE))</f>
        <v/>
      </c>
      <c r="H48" s="21"/>
      <c r="I48" s="21" t="str">
        <f>IF(ISERROR(VLOOKUP(B48,#REF!,7,FALSE)),"",VLOOKUP(B48,#REF!,7,FALSE))</f>
        <v/>
      </c>
      <c r="J48" s="31"/>
      <c r="K48" s="21"/>
      <c r="L48" s="1"/>
    </row>
    <row r="49" spans="1:12" ht="29.15" customHeight="1" x14ac:dyDescent="0.35">
      <c r="A49" s="21" t="str">
        <f>IF(ISERROR(VLOOKUP(B49,#REF!,9,FALSE)),"",VLOOKUP(B49,#REF!,9,FALSE))</f>
        <v/>
      </c>
      <c r="B49" s="21"/>
      <c r="C49" s="21" t="str">
        <f>IF(ISERROR(VLOOKUP(B49,#REF!,2,FALSE)),"",VLOOKUP(B49,#REF!,2,FALSE))</f>
        <v/>
      </c>
      <c r="D49" s="21" t="str">
        <f>IF(ISERROR(VLOOKUP(B49,#REF!,3,FALSE)),"",VLOOKUP(B49,#REF!,3,FALSE))</f>
        <v/>
      </c>
      <c r="E49" s="21" t="str">
        <f>IF(ISERROR(VLOOKUP(B49,#REF!,6,FALSE)),"",VLOOKUP(B49,#REF!,6,FALSE))</f>
        <v/>
      </c>
      <c r="F49" s="21" t="str">
        <f>IF(ISERROR(VLOOKUP(B49,#REF!,4,FALSE)),"",VLOOKUP(B49,#REF!,4,FALSE))</f>
        <v/>
      </c>
      <c r="G49" s="21" t="str">
        <f>IF(ISERROR(VLOOKUP(B49,#REF!,8,FALSE)),"",VLOOKUP(B49,#REF!,8,FALSE))</f>
        <v/>
      </c>
      <c r="H49" s="21"/>
      <c r="I49" s="21" t="str">
        <f>IF(ISERROR(VLOOKUP(B49,#REF!,7,FALSE)),"",VLOOKUP(B49,#REF!,7,FALSE))</f>
        <v/>
      </c>
      <c r="J49" s="31"/>
      <c r="K49" s="21"/>
      <c r="L49" s="1"/>
    </row>
    <row r="50" spans="1:12" ht="29.15" customHeight="1" x14ac:dyDescent="0.35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31"/>
      <c r="K50" s="21"/>
      <c r="L50" s="1"/>
    </row>
    <row r="51" spans="1:12" ht="29.15" customHeight="1" x14ac:dyDescent="0.35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31"/>
      <c r="K51" s="21"/>
      <c r="L51" s="1"/>
    </row>
    <row r="52" spans="1:12" ht="29.15" customHeight="1" x14ac:dyDescent="0.35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31"/>
      <c r="K52" s="21"/>
      <c r="L52" s="1"/>
    </row>
    <row r="53" spans="1:12" ht="29.15" customHeight="1" x14ac:dyDescent="0.35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31"/>
      <c r="K53" s="21"/>
      <c r="L53" s="1"/>
    </row>
    <row r="54" spans="1:12" ht="29.15" customHeight="1" x14ac:dyDescent="0.35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31"/>
      <c r="K54" s="21"/>
      <c r="L54" s="1"/>
    </row>
    <row r="55" spans="1:12" ht="29.15" customHeight="1" x14ac:dyDescent="0.35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31"/>
      <c r="K55" s="21"/>
      <c r="L55" s="1"/>
    </row>
    <row r="56" spans="1:12" ht="29.15" customHeight="1" x14ac:dyDescent="0.35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31"/>
      <c r="K56" s="21"/>
      <c r="L56" s="1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30"/>
      <c r="K57" s="20"/>
      <c r="L57" s="1"/>
    </row>
    <row r="58" spans="1:12" ht="29.15" customHeight="1" x14ac:dyDescent="0.35">
      <c r="A58" s="20" t="str">
        <f>IF(ISERROR(VLOOKUP(B58,#REF!,9,FALSE)),"",VLOOKUP(B58,#REF!,9,FALSE))</f>
        <v/>
      </c>
      <c r="B58" s="20"/>
      <c r="C58" s="20" t="str">
        <f>IF(ISERROR(VLOOKUP(B58,#REF!,2,FALSE)),"",VLOOKUP(B58,#REF!,2,FALSE))</f>
        <v/>
      </c>
      <c r="D58" s="20" t="str">
        <f>IF(ISERROR(VLOOKUP(B58,#REF!,3,FALSE)),"",VLOOKUP(B58,#REF!,3,FALSE))</f>
        <v/>
      </c>
      <c r="E58" s="20" t="str">
        <f>IF(ISERROR(VLOOKUP(B58,#REF!,6,FALSE)),"",VLOOKUP(B58,#REF!,6,FALSE))</f>
        <v/>
      </c>
      <c r="F58" s="20" t="str">
        <f>IF(ISERROR(VLOOKUP(B58,#REF!,4,FALSE)),"",VLOOKUP(B58,#REF!,4,FALSE))</f>
        <v/>
      </c>
      <c r="G58" s="20" t="str">
        <f>IF(ISERROR(VLOOKUP(B58,#REF!,8,FALSE)),"",VLOOKUP(B58,#REF!,8,FALSE))</f>
        <v/>
      </c>
      <c r="H58" s="20"/>
      <c r="I58" s="20" t="str">
        <f>IF(ISERROR(VLOOKUP(B58,#REF!,7,FALSE)),"",VLOOKUP(B58,#REF!,7,FALSE))</f>
        <v/>
      </c>
      <c r="J58" s="30"/>
      <c r="K58" s="20"/>
      <c r="L58" s="1"/>
    </row>
    <row r="59" spans="1:12" ht="29.15" customHeight="1" x14ac:dyDescent="0.35">
      <c r="A59" s="20" t="str">
        <f>IF(ISERROR(VLOOKUP(B59,#REF!,9,FALSE)),"",VLOOKUP(B59,#REF!,9,FALSE))</f>
        <v/>
      </c>
      <c r="B59" s="20"/>
      <c r="C59" s="20" t="str">
        <f>IF(ISERROR(VLOOKUP(B59,#REF!,2,FALSE)),"",VLOOKUP(B59,#REF!,2,FALSE))</f>
        <v/>
      </c>
      <c r="D59" s="20" t="str">
        <f>IF(ISERROR(VLOOKUP(B59,#REF!,3,FALSE)),"",VLOOKUP(B59,#REF!,3,FALSE))</f>
        <v/>
      </c>
      <c r="E59" s="20" t="str">
        <f>IF(ISERROR(VLOOKUP(B59,#REF!,6,FALSE)),"",VLOOKUP(B59,#REF!,6,FALSE))</f>
        <v/>
      </c>
      <c r="F59" s="20" t="str">
        <f>IF(ISERROR(VLOOKUP(B59,#REF!,4,FALSE)),"",VLOOKUP(B59,#REF!,4,FALSE))</f>
        <v/>
      </c>
      <c r="G59" s="20" t="str">
        <f>IF(ISERROR(VLOOKUP(B59,#REF!,8,FALSE)),"",VLOOKUP(B59,#REF!,8,FALSE))</f>
        <v/>
      </c>
      <c r="H59" s="20"/>
      <c r="I59" s="20" t="str">
        <f>IF(ISERROR(VLOOKUP(B59,#REF!,7,FALSE)),"",VLOOKUP(B59,#REF!,7,FALSE))</f>
        <v/>
      </c>
      <c r="J59" s="30"/>
      <c r="K59" s="20"/>
      <c r="L59" s="1"/>
    </row>
    <row r="60" spans="1:12" ht="29.15" customHeight="1" x14ac:dyDescent="0.35">
      <c r="A60" s="20" t="str">
        <f>IF(ISERROR(VLOOKUP(B60,#REF!,9,FALSE)),"",VLOOKUP(B60,#REF!,9,FALSE))</f>
        <v/>
      </c>
      <c r="B60" s="20"/>
      <c r="C60" s="20" t="str">
        <f>IF(ISERROR(VLOOKUP(B60,#REF!,2,FALSE)),"",VLOOKUP(B60,#REF!,2,FALSE))</f>
        <v/>
      </c>
      <c r="D60" s="20" t="str">
        <f>IF(ISERROR(VLOOKUP(B60,#REF!,3,FALSE)),"",VLOOKUP(B60,#REF!,3,FALSE))</f>
        <v/>
      </c>
      <c r="E60" s="20" t="str">
        <f>IF(ISERROR(VLOOKUP(B60,#REF!,6,FALSE)),"",VLOOKUP(B60,#REF!,6,FALSE))</f>
        <v/>
      </c>
      <c r="F60" s="20" t="str">
        <f>IF(ISERROR(VLOOKUP(B60,#REF!,4,FALSE)),"",VLOOKUP(B60,#REF!,4,FALSE))</f>
        <v/>
      </c>
      <c r="G60" s="20" t="str">
        <f>IF(ISERROR(VLOOKUP(B60,#REF!,8,FALSE)),"",VLOOKUP(B60,#REF!,8,FALSE))</f>
        <v/>
      </c>
      <c r="H60" s="20"/>
      <c r="I60" s="20" t="str">
        <f>IF(ISERROR(VLOOKUP(B60,#REF!,7,FALSE)),"",VLOOKUP(B60,#REF!,7,FALSE))</f>
        <v/>
      </c>
      <c r="J60" s="30"/>
      <c r="K60" s="20"/>
      <c r="L60" s="1"/>
    </row>
    <row r="61" spans="1:12" ht="29.15" customHeight="1" x14ac:dyDescent="0.35">
      <c r="A61" s="20" t="str">
        <f>IF(ISERROR(VLOOKUP(B61,#REF!,9,FALSE)),"",VLOOKUP(B61,#REF!,9,FALSE))</f>
        <v/>
      </c>
      <c r="B61" s="20"/>
      <c r="C61" s="20" t="str">
        <f>IF(ISERROR(VLOOKUP(B61,#REF!,2,FALSE)),"",VLOOKUP(B61,#REF!,2,FALSE))</f>
        <v/>
      </c>
      <c r="D61" s="20" t="str">
        <f>IF(ISERROR(VLOOKUP(B61,#REF!,3,FALSE)),"",VLOOKUP(B61,#REF!,3,FALSE))</f>
        <v/>
      </c>
      <c r="E61" s="20" t="str">
        <f>IF(ISERROR(VLOOKUP(B61,#REF!,6,FALSE)),"",VLOOKUP(B61,#REF!,6,FALSE))</f>
        <v/>
      </c>
      <c r="F61" s="20" t="str">
        <f>IF(ISERROR(VLOOKUP(B61,#REF!,4,FALSE)),"",VLOOKUP(B61,#REF!,4,FALSE))</f>
        <v/>
      </c>
      <c r="G61" s="20" t="str">
        <f>IF(ISERROR(VLOOKUP(B61,#REF!,8,FALSE)),"",VLOOKUP(B61,#REF!,8,FALSE))</f>
        <v/>
      </c>
      <c r="H61" s="20"/>
      <c r="I61" s="20" t="str">
        <f>IF(ISERROR(VLOOKUP(B61,#REF!,7,FALSE)),"",VLOOKUP(B61,#REF!,7,FALSE))</f>
        <v/>
      </c>
      <c r="J61" s="30"/>
      <c r="K61" s="20"/>
      <c r="L61" s="1"/>
    </row>
    <row r="62" spans="1:12" ht="29.15" customHeight="1" x14ac:dyDescent="0.35">
      <c r="A62" s="20" t="str">
        <f>IF(ISERROR(VLOOKUP(B62,#REF!,9,FALSE)),"",VLOOKUP(B62,#REF!,9,FALSE))</f>
        <v/>
      </c>
      <c r="B62" s="20"/>
      <c r="C62" s="20" t="str">
        <f>IF(ISERROR(VLOOKUP(B62,#REF!,2,FALSE)),"",VLOOKUP(B62,#REF!,2,FALSE))</f>
        <v/>
      </c>
      <c r="D62" s="20" t="str">
        <f>IF(ISERROR(VLOOKUP(B62,#REF!,3,FALSE)),"",VLOOKUP(B62,#REF!,3,FALSE))</f>
        <v/>
      </c>
      <c r="E62" s="20" t="str">
        <f>IF(ISERROR(VLOOKUP(B62,#REF!,6,FALSE)),"",VLOOKUP(B62,#REF!,6,FALSE))</f>
        <v/>
      </c>
      <c r="F62" s="20" t="str">
        <f>IF(ISERROR(VLOOKUP(B62,#REF!,4,FALSE)),"",VLOOKUP(B62,#REF!,4,FALSE))</f>
        <v/>
      </c>
      <c r="G62" s="20" t="str">
        <f>IF(ISERROR(VLOOKUP(B62,#REF!,8,FALSE)),"",VLOOKUP(B62,#REF!,8,FALSE))</f>
        <v/>
      </c>
      <c r="H62" s="20"/>
      <c r="I62" s="20" t="str">
        <f>IF(ISERROR(VLOOKUP(B62,#REF!,7,FALSE)),"",VLOOKUP(B62,#REF!,7,FALSE))</f>
        <v/>
      </c>
      <c r="J62" s="20"/>
      <c r="K62" s="20"/>
      <c r="L62" s="1"/>
    </row>
    <row r="63" spans="1:12" ht="29.15" customHeight="1" x14ac:dyDescent="0.35">
      <c r="A63" s="20" t="str">
        <f>IF(ISERROR(VLOOKUP(B63,#REF!,9,FALSE)),"",VLOOKUP(B63,#REF!,9,FALSE))</f>
        <v/>
      </c>
      <c r="B63" s="20"/>
      <c r="C63" s="20" t="str">
        <f>IF(ISERROR(VLOOKUP(B63,#REF!,2,FALSE)),"",VLOOKUP(B63,#REF!,2,FALSE))</f>
        <v/>
      </c>
      <c r="D63" s="20" t="str">
        <f>IF(ISERROR(VLOOKUP(B63,#REF!,3,FALSE)),"",VLOOKUP(B63,#REF!,3,FALSE))</f>
        <v/>
      </c>
      <c r="E63" s="20" t="str">
        <f>IF(ISERROR(VLOOKUP(B63,#REF!,6,FALSE)),"",VLOOKUP(B63,#REF!,6,FALSE))</f>
        <v/>
      </c>
      <c r="F63" s="20" t="str">
        <f>IF(ISERROR(VLOOKUP(B63,#REF!,4,FALSE)),"",VLOOKUP(B63,#REF!,4,FALSE))</f>
        <v/>
      </c>
      <c r="G63" s="20" t="str">
        <f>IF(ISERROR(VLOOKUP(B63,#REF!,8,FALSE)),"",VLOOKUP(B63,#REF!,8,FALSE))</f>
        <v/>
      </c>
      <c r="H63" s="20"/>
      <c r="I63" s="20" t="str">
        <f>IF(ISERROR(VLOOKUP(B63,#REF!,7,FALSE)),"",VLOOKUP(B63,#REF!,7,FALSE))</f>
        <v/>
      </c>
      <c r="J63" s="20"/>
      <c r="K63" s="20"/>
      <c r="L63" s="1"/>
    </row>
    <row r="64" spans="1:12" ht="29.15" customHeight="1" x14ac:dyDescent="0.35">
      <c r="A64" s="20" t="str">
        <f>IF(ISERROR(VLOOKUP(B64,#REF!,9,FALSE)),"",VLOOKUP(B64,#REF!,9,FALSE))</f>
        <v/>
      </c>
      <c r="B64" s="20"/>
      <c r="C64" s="20" t="str">
        <f>IF(ISERROR(VLOOKUP(B64,#REF!,2,FALSE)),"",VLOOKUP(B64,#REF!,2,FALSE))</f>
        <v/>
      </c>
      <c r="D64" s="20" t="str">
        <f>IF(ISERROR(VLOOKUP(B64,#REF!,3,FALSE)),"",VLOOKUP(B64,#REF!,3,FALSE))</f>
        <v/>
      </c>
      <c r="E64" s="20" t="str">
        <f>IF(ISERROR(VLOOKUP(B64,#REF!,6,FALSE)),"",VLOOKUP(B64,#REF!,6,FALSE))</f>
        <v/>
      </c>
      <c r="F64" s="20" t="str">
        <f>IF(ISERROR(VLOOKUP(B64,#REF!,4,FALSE)),"",VLOOKUP(B64,#REF!,4,FALSE))</f>
        <v/>
      </c>
      <c r="G64" s="20" t="str">
        <f>IF(ISERROR(VLOOKUP(B64,#REF!,8,FALSE)),"",VLOOKUP(B64,#REF!,8,FALSE))</f>
        <v/>
      </c>
      <c r="H64" s="20"/>
      <c r="I64" s="20" t="str">
        <f>IF(ISERROR(VLOOKUP(B64,#REF!,7,FALSE)),"",VLOOKUP(B64,#REF!,7,FALSE))</f>
        <v/>
      </c>
      <c r="J64" s="20"/>
      <c r="K64" s="20"/>
      <c r="L64" s="1"/>
    </row>
    <row r="65" spans="1:12" ht="29.15" customHeight="1" x14ac:dyDescent="0.35">
      <c r="A65" s="20" t="str">
        <f>IF(ISERROR(VLOOKUP(B65,#REF!,9,FALSE)),"",VLOOKUP(B65,#REF!,9,FALSE))</f>
        <v/>
      </c>
      <c r="B65" s="20"/>
      <c r="C65" s="20" t="str">
        <f>IF(ISERROR(VLOOKUP(B65,#REF!,2,FALSE)),"",VLOOKUP(B65,#REF!,2,FALSE))</f>
        <v/>
      </c>
      <c r="D65" s="20" t="str">
        <f>IF(ISERROR(VLOOKUP(B65,#REF!,3,FALSE)),"",VLOOKUP(B65,#REF!,3,FALSE))</f>
        <v/>
      </c>
      <c r="E65" s="20" t="str">
        <f>IF(ISERROR(VLOOKUP(B65,#REF!,6,FALSE)),"",VLOOKUP(B65,#REF!,6,FALSE))</f>
        <v/>
      </c>
      <c r="F65" s="20" t="str">
        <f>IF(ISERROR(VLOOKUP(B65,#REF!,4,FALSE)),"",VLOOKUP(B65,#REF!,4,FALSE))</f>
        <v/>
      </c>
      <c r="G65" s="20" t="str">
        <f>IF(ISERROR(VLOOKUP(B65,#REF!,8,FALSE)),"",VLOOKUP(B65,#REF!,8,FALSE))</f>
        <v/>
      </c>
      <c r="H65" s="20"/>
      <c r="I65" s="20" t="str">
        <f>IF(ISERROR(VLOOKUP(B65,#REF!,7,FALSE)),"",VLOOKUP(B65,#REF!,7,FALSE))</f>
        <v/>
      </c>
      <c r="J65" s="20"/>
      <c r="K65" s="20"/>
      <c r="L65" s="1"/>
    </row>
    <row r="66" spans="1:12" ht="29.15" customHeight="1" x14ac:dyDescent="0.35">
      <c r="A66" s="20" t="str">
        <f>IF(ISERROR(VLOOKUP(B66,#REF!,9,FALSE)),"",VLOOKUP(B66,#REF!,9,FALSE))</f>
        <v/>
      </c>
      <c r="B66" s="20"/>
      <c r="C66" s="20" t="str">
        <f>IF(ISERROR(VLOOKUP(B66,#REF!,2,FALSE)),"",VLOOKUP(B66,#REF!,2,FALSE))</f>
        <v/>
      </c>
      <c r="D66" s="20" t="str">
        <f>IF(ISERROR(VLOOKUP(B66,#REF!,3,FALSE)),"",VLOOKUP(B66,#REF!,3,FALSE))</f>
        <v/>
      </c>
      <c r="E66" s="20" t="str">
        <f>IF(ISERROR(VLOOKUP(B66,#REF!,6,FALSE)),"",VLOOKUP(B66,#REF!,6,FALSE))</f>
        <v/>
      </c>
      <c r="F66" s="20" t="str">
        <f>IF(ISERROR(VLOOKUP(B66,#REF!,4,FALSE)),"",VLOOKUP(B66,#REF!,4,FALSE))</f>
        <v/>
      </c>
      <c r="G66" s="20" t="str">
        <f>IF(ISERROR(VLOOKUP(B66,#REF!,8,FALSE)),"",VLOOKUP(B66,#REF!,8,FALSE))</f>
        <v/>
      </c>
      <c r="H66" s="20"/>
      <c r="I66" s="20" t="str">
        <f>IF(ISERROR(VLOOKUP(B66,#REF!,7,FALSE)),"",VLOOKUP(B66,#REF!,7,FALSE))</f>
        <v/>
      </c>
      <c r="J66" s="20"/>
      <c r="K66" s="20"/>
      <c r="L66" s="1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1"/>
    </row>
    <row r="68" spans="1:12" ht="29.15" customHeight="1" x14ac:dyDescent="0.35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5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69">
    <cfRule type="duplicateValues" dxfId="24" priority="13"/>
  </conditionalFormatting>
  <conditionalFormatting sqref="B8:B11">
    <cfRule type="duplicateValues" dxfId="23" priority="1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6"/>
  <sheetViews>
    <sheetView zoomScale="84" zoomScaleNormal="84" workbookViewId="0">
      <selection activeCell="C13" sqref="C13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51"/>
      <c r="C1" s="52"/>
      <c r="D1" s="55" t="s">
        <v>5</v>
      </c>
      <c r="E1" s="56"/>
      <c r="F1" s="56"/>
      <c r="G1" s="67" t="s">
        <v>0</v>
      </c>
      <c r="H1" s="56"/>
      <c r="I1" s="56"/>
      <c r="J1" s="79" t="s">
        <v>786</v>
      </c>
      <c r="K1" s="56"/>
      <c r="L1" s="46">
        <f>COUNTA(B8:B76)</f>
        <v>9</v>
      </c>
    </row>
    <row r="2" spans="1:12" ht="30" customHeight="1" x14ac:dyDescent="0.35">
      <c r="B2" s="53"/>
      <c r="C2" s="54"/>
      <c r="D2" s="68" t="s">
        <v>784</v>
      </c>
      <c r="E2" s="69"/>
      <c r="F2" s="70"/>
      <c r="G2" s="71" t="s">
        <v>785</v>
      </c>
      <c r="H2" s="72"/>
      <c r="I2" s="72"/>
      <c r="J2" s="73" t="s">
        <v>787</v>
      </c>
      <c r="K2" s="73"/>
      <c r="L2" s="90"/>
    </row>
    <row r="3" spans="1:12" ht="19.5" customHeight="1" x14ac:dyDescent="0.35">
      <c r="B3" s="57" t="s">
        <v>6</v>
      </c>
      <c r="C3" s="58"/>
      <c r="D3" s="23" t="s">
        <v>4</v>
      </c>
      <c r="E3" s="59"/>
      <c r="F3" s="3" t="s">
        <v>2</v>
      </c>
      <c r="G3" s="74" t="s">
        <v>3</v>
      </c>
      <c r="H3" s="75"/>
      <c r="I3" s="76"/>
      <c r="J3" s="79" t="s">
        <v>1</v>
      </c>
      <c r="K3" s="56"/>
      <c r="L3" s="90"/>
    </row>
    <row r="4" spans="1:12" x14ac:dyDescent="0.35">
      <c r="B4" s="80" t="s">
        <v>797</v>
      </c>
      <c r="C4" s="81"/>
      <c r="D4" s="84"/>
      <c r="E4" s="60"/>
      <c r="F4" s="86"/>
      <c r="G4" s="87"/>
      <c r="H4" s="87"/>
      <c r="I4" s="77"/>
      <c r="J4" s="88">
        <v>43058</v>
      </c>
      <c r="K4" s="88"/>
      <c r="L4" s="90"/>
    </row>
    <row r="5" spans="1:12" ht="17.25" customHeight="1" x14ac:dyDescent="0.35">
      <c r="B5" s="82"/>
      <c r="C5" s="83"/>
      <c r="D5" s="85"/>
      <c r="E5" s="61"/>
      <c r="F5" s="86"/>
      <c r="G5" s="87"/>
      <c r="H5" s="87"/>
      <c r="I5" s="78"/>
      <c r="J5" s="88"/>
      <c r="K5" s="88"/>
      <c r="L5" s="91"/>
    </row>
    <row r="6" spans="1:12" ht="21.75" customHeight="1" x14ac:dyDescent="0.35">
      <c r="A6" s="49" t="s">
        <v>536</v>
      </c>
      <c r="B6" s="89" t="s">
        <v>7</v>
      </c>
      <c r="C6" s="49" t="s">
        <v>13</v>
      </c>
      <c r="D6" s="49"/>
      <c r="E6" s="49" t="s">
        <v>8</v>
      </c>
      <c r="F6" s="49" t="s">
        <v>14</v>
      </c>
      <c r="G6" s="62" t="s">
        <v>6</v>
      </c>
      <c r="H6" s="62"/>
      <c r="I6" s="64" t="s">
        <v>9</v>
      </c>
      <c r="J6" s="49" t="s">
        <v>10</v>
      </c>
      <c r="K6" s="49" t="s">
        <v>11</v>
      </c>
      <c r="L6" s="49" t="s">
        <v>548</v>
      </c>
    </row>
    <row r="7" spans="1:12" ht="18" customHeight="1" x14ac:dyDescent="0.35">
      <c r="A7" s="49"/>
      <c r="B7" s="89"/>
      <c r="C7" s="49"/>
      <c r="D7" s="49"/>
      <c r="E7" s="49"/>
      <c r="F7" s="49"/>
      <c r="G7" s="62"/>
      <c r="H7" s="63"/>
      <c r="I7" s="65"/>
      <c r="J7" s="66"/>
      <c r="K7" s="49"/>
      <c r="L7" s="49"/>
    </row>
    <row r="8" spans="1:12" ht="29.15" customHeight="1" x14ac:dyDescent="0.35">
      <c r="A8" s="20">
        <v>112</v>
      </c>
      <c r="B8" s="4">
        <v>3603956</v>
      </c>
      <c r="C8" s="5" t="s">
        <v>605</v>
      </c>
      <c r="D8" s="5" t="s">
        <v>160</v>
      </c>
      <c r="E8" s="6">
        <v>2002</v>
      </c>
      <c r="F8" s="7" t="s">
        <v>33</v>
      </c>
      <c r="G8" s="34" t="s">
        <v>22</v>
      </c>
      <c r="H8" s="5">
        <v>1</v>
      </c>
      <c r="I8" s="9">
        <v>0</v>
      </c>
      <c r="J8" s="28">
        <v>11.31</v>
      </c>
      <c r="K8" s="5">
        <v>1</v>
      </c>
      <c r="L8" s="33">
        <v>20</v>
      </c>
    </row>
    <row r="9" spans="1:12" ht="29.15" customHeight="1" x14ac:dyDescent="0.35">
      <c r="A9" s="20">
        <v>140</v>
      </c>
      <c r="B9" s="4">
        <v>3603392</v>
      </c>
      <c r="C9" s="5" t="s">
        <v>477</v>
      </c>
      <c r="D9" s="5" t="s">
        <v>79</v>
      </c>
      <c r="E9" s="6">
        <v>2002</v>
      </c>
      <c r="F9" s="7" t="s">
        <v>74</v>
      </c>
      <c r="G9" s="34" t="s">
        <v>22</v>
      </c>
      <c r="H9" s="5">
        <v>2</v>
      </c>
      <c r="I9" s="9">
        <v>0</v>
      </c>
      <c r="J9" s="28">
        <v>12.14</v>
      </c>
      <c r="K9" s="5">
        <v>2</v>
      </c>
      <c r="L9" s="33">
        <v>17</v>
      </c>
    </row>
    <row r="10" spans="1:12" ht="29.15" customHeight="1" x14ac:dyDescent="0.35">
      <c r="A10" s="20">
        <v>73</v>
      </c>
      <c r="B10" s="4">
        <v>3603126</v>
      </c>
      <c r="C10" s="5" t="s">
        <v>424</v>
      </c>
      <c r="D10" s="5" t="s">
        <v>130</v>
      </c>
      <c r="E10" s="6">
        <v>2002</v>
      </c>
      <c r="F10" s="7" t="s">
        <v>145</v>
      </c>
      <c r="G10" s="34" t="s">
        <v>22</v>
      </c>
      <c r="H10" s="5">
        <v>3</v>
      </c>
      <c r="I10" s="9">
        <v>0</v>
      </c>
      <c r="J10" s="28">
        <v>12.22</v>
      </c>
      <c r="K10" s="5">
        <v>3</v>
      </c>
      <c r="L10" s="33">
        <v>14</v>
      </c>
    </row>
    <row r="11" spans="1:12" ht="29.15" customHeight="1" x14ac:dyDescent="0.35">
      <c r="A11" s="20">
        <v>4</v>
      </c>
      <c r="B11" s="4">
        <v>3602275</v>
      </c>
      <c r="C11" s="5" t="s">
        <v>240</v>
      </c>
      <c r="D11" s="5" t="s">
        <v>160</v>
      </c>
      <c r="E11" s="6">
        <v>2001</v>
      </c>
      <c r="F11" s="7" t="s">
        <v>27</v>
      </c>
      <c r="G11" s="34" t="s">
        <v>22</v>
      </c>
      <c r="H11" s="5">
        <v>4</v>
      </c>
      <c r="I11" s="9">
        <v>0</v>
      </c>
      <c r="J11" s="28">
        <v>12.41</v>
      </c>
      <c r="K11" s="5">
        <v>4</v>
      </c>
      <c r="L11" s="33">
        <v>11</v>
      </c>
    </row>
    <row r="12" spans="1:12" ht="29.15" customHeight="1" x14ac:dyDescent="0.35">
      <c r="A12" s="20">
        <v>73</v>
      </c>
      <c r="B12" s="4">
        <v>3603123</v>
      </c>
      <c r="C12" s="5" t="s">
        <v>400</v>
      </c>
      <c r="D12" s="5" t="s">
        <v>140</v>
      </c>
      <c r="E12" s="6">
        <v>2001</v>
      </c>
      <c r="F12" s="7" t="s">
        <v>145</v>
      </c>
      <c r="G12" s="34" t="s">
        <v>22</v>
      </c>
      <c r="H12" s="5">
        <v>6</v>
      </c>
      <c r="I12" s="9">
        <v>0</v>
      </c>
      <c r="J12" s="28">
        <v>13.11</v>
      </c>
      <c r="K12" s="5">
        <v>5</v>
      </c>
      <c r="L12" s="33">
        <v>8</v>
      </c>
    </row>
    <row r="13" spans="1:12" ht="29.15" customHeight="1" x14ac:dyDescent="0.35">
      <c r="A13" s="20">
        <v>4</v>
      </c>
      <c r="B13" s="4">
        <v>3602300</v>
      </c>
      <c r="C13" s="5" t="s">
        <v>495</v>
      </c>
      <c r="D13" s="5" t="s">
        <v>162</v>
      </c>
      <c r="E13" s="6">
        <v>2002</v>
      </c>
      <c r="F13" s="7" t="s">
        <v>27</v>
      </c>
      <c r="G13" s="34" t="s">
        <v>22</v>
      </c>
      <c r="H13" s="5">
        <v>8</v>
      </c>
      <c r="I13" s="9">
        <v>0</v>
      </c>
      <c r="J13" s="28">
        <v>13.18</v>
      </c>
      <c r="K13" s="5">
        <v>6</v>
      </c>
      <c r="L13" s="33">
        <v>5</v>
      </c>
    </row>
    <row r="14" spans="1:12" ht="29.15" customHeight="1" x14ac:dyDescent="0.35">
      <c r="A14" s="20">
        <v>137</v>
      </c>
      <c r="B14" s="10">
        <v>3603527</v>
      </c>
      <c r="C14" s="5" t="s">
        <v>311</v>
      </c>
      <c r="D14" s="5" t="s">
        <v>58</v>
      </c>
      <c r="E14" s="6">
        <v>2002</v>
      </c>
      <c r="F14" s="7" t="s">
        <v>76</v>
      </c>
      <c r="G14" s="34" t="s">
        <v>22</v>
      </c>
      <c r="H14" s="5">
        <v>10</v>
      </c>
      <c r="I14" s="9">
        <v>0</v>
      </c>
      <c r="J14" s="28">
        <v>14.08</v>
      </c>
      <c r="K14" s="5">
        <v>7</v>
      </c>
      <c r="L14" s="33">
        <v>5</v>
      </c>
    </row>
    <row r="15" spans="1:12" ht="29.15" customHeight="1" x14ac:dyDescent="0.35">
      <c r="A15" s="20">
        <v>4</v>
      </c>
      <c r="B15" s="20">
        <v>3602286</v>
      </c>
      <c r="C15" s="5" t="s">
        <v>356</v>
      </c>
      <c r="D15" s="5" t="s">
        <v>63</v>
      </c>
      <c r="E15" s="6">
        <v>2001</v>
      </c>
      <c r="F15" s="7" t="s">
        <v>27</v>
      </c>
      <c r="G15" s="34" t="s">
        <v>22</v>
      </c>
      <c r="H15" s="5">
        <v>27</v>
      </c>
      <c r="I15" s="9">
        <v>0</v>
      </c>
      <c r="J15" s="28">
        <v>16.350000000000001</v>
      </c>
      <c r="K15" s="5">
        <v>8</v>
      </c>
      <c r="L15" s="33">
        <v>5</v>
      </c>
    </row>
    <row r="16" spans="1:12" ht="29.15" customHeight="1" x14ac:dyDescent="0.35">
      <c r="A16" s="21">
        <v>136</v>
      </c>
      <c r="B16" s="12">
        <v>3603787</v>
      </c>
      <c r="C16" s="12" t="s">
        <v>751</v>
      </c>
      <c r="D16" s="12" t="s">
        <v>57</v>
      </c>
      <c r="E16" s="13">
        <v>2001</v>
      </c>
      <c r="F16" s="14" t="s">
        <v>599</v>
      </c>
      <c r="G16" s="35" t="s">
        <v>22</v>
      </c>
      <c r="H16" s="5">
        <v>31</v>
      </c>
      <c r="I16" s="16">
        <v>0</v>
      </c>
      <c r="J16" s="29">
        <v>18.54</v>
      </c>
      <c r="K16" s="5">
        <v>9</v>
      </c>
      <c r="L16" s="33">
        <v>5</v>
      </c>
    </row>
    <row r="17" spans="1:12" ht="29.15" customHeight="1" x14ac:dyDescent="0.35">
      <c r="A17" s="21" t="str">
        <f>IF(ISERROR(VLOOKUP(B17,#REF!,9,FALSE)),"",VLOOKUP(B17,#REF!,9,FALSE))</f>
        <v/>
      </c>
      <c r="B17" s="21"/>
      <c r="C17" s="12" t="str">
        <f>IF(ISERROR(VLOOKUP(B17,#REF!,2,FALSE)),"",VLOOKUP(B17,#REF!,2,FALSE))</f>
        <v/>
      </c>
      <c r="D17" s="12" t="str">
        <f>IF(ISERROR(VLOOKUP(B17,#REF!,3,FALSE)),"",VLOOKUP(B17,#REF!,3,FALSE))</f>
        <v/>
      </c>
      <c r="E17" s="13" t="str">
        <f>IF(ISERROR(VLOOKUP(B17,#REF!,6,FALSE)),"",VLOOKUP(B17,#REF!,6,FALSE))</f>
        <v/>
      </c>
      <c r="F17" s="14" t="str">
        <f>IF(ISERROR(VLOOKUP(B17,#REF!,4,FALSE)),"",VLOOKUP(B17,#REF!,4,FALSE))</f>
        <v/>
      </c>
      <c r="G17" s="15" t="str">
        <f>IF(ISERROR(VLOOKUP(B17,#REF!,8,FALSE)),"",VLOOKUP(B17,#REF!,8,FALSE))</f>
        <v/>
      </c>
      <c r="H17" s="12"/>
      <c r="I17" s="16" t="str">
        <f>IF(ISERROR(VLOOKUP(B17,#REF!,7,FALSE)),"",VLOOKUP(B17,#REF!,7,FALSE))</f>
        <v/>
      </c>
      <c r="J17" s="29"/>
      <c r="K17" s="12"/>
      <c r="L17" s="1"/>
    </row>
    <row r="18" spans="1:12" ht="29.15" customHeight="1" x14ac:dyDescent="0.35">
      <c r="A18" s="21" t="str">
        <f>IF(ISERROR(VLOOKUP(B18,#REF!,9,FALSE)),"",VLOOKUP(B18,#REF!,9,FALSE))</f>
        <v/>
      </c>
      <c r="B18" s="2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2"/>
      <c r="I18" s="16" t="str">
        <f>IF(ISERROR(VLOOKUP(B18,#REF!,7,FALSE)),"",VLOOKUP(B18,#REF!,7,FALSE))</f>
        <v/>
      </c>
      <c r="J18" s="29"/>
      <c r="K18" s="12"/>
      <c r="L18" s="1"/>
    </row>
    <row r="19" spans="1:12" ht="29.15" customHeight="1" x14ac:dyDescent="0.35">
      <c r="A19" s="21" t="str">
        <f>IF(ISERROR(VLOOKUP(B19,#REF!,9,FALSE)),"",VLOOKUP(B19,#REF!,9,FALSE))</f>
        <v/>
      </c>
      <c r="B19" s="2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2"/>
      <c r="I19" s="16" t="str">
        <f>IF(ISERROR(VLOOKUP(B19,#REF!,7,FALSE)),"",VLOOKUP(B19,#REF!,7,FALSE))</f>
        <v/>
      </c>
      <c r="J19" s="29"/>
      <c r="K19" s="12"/>
      <c r="L19" s="1"/>
    </row>
    <row r="20" spans="1:12" ht="29.15" customHeight="1" x14ac:dyDescent="0.35">
      <c r="A20" s="21" t="str">
        <f>IF(ISERROR(VLOOKUP(B20,#REF!,9,FALSE)),"",VLOOKUP(B20,#REF!,9,FALSE))</f>
        <v/>
      </c>
      <c r="B20" s="1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29"/>
      <c r="K20" s="12"/>
      <c r="L20" s="1"/>
    </row>
    <row r="21" spans="1:12" ht="29.15" customHeight="1" x14ac:dyDescent="0.35">
      <c r="A21" s="21" t="str">
        <f>IF(ISERROR(VLOOKUP(B21,#REF!,9,FALSE)),"",VLOOKUP(B21,#REF!,9,FALSE))</f>
        <v/>
      </c>
      <c r="B21" s="12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2"/>
      <c r="I21" s="16" t="str">
        <f>IF(ISERROR(VLOOKUP(B21,#REF!,7,FALSE)),"",VLOOKUP(B21,#REF!,7,FALSE))</f>
        <v/>
      </c>
      <c r="J21" s="29"/>
      <c r="K21" s="12"/>
      <c r="L21" s="1"/>
    </row>
    <row r="22" spans="1:12" ht="29.15" customHeight="1" x14ac:dyDescent="0.35">
      <c r="A22" s="21" t="str">
        <f>IF(ISERROR(VLOOKUP(B22,#REF!,9,FALSE)),"",VLOOKUP(B22,#REF!,9,FALSE))</f>
        <v/>
      </c>
      <c r="B22" s="12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2"/>
      <c r="I22" s="16" t="str">
        <f>IF(ISERROR(VLOOKUP(B22,#REF!,7,FALSE)),"",VLOOKUP(B22,#REF!,7,FALSE))</f>
        <v/>
      </c>
      <c r="J22" s="29"/>
      <c r="K22" s="12"/>
      <c r="L22" s="1"/>
    </row>
    <row r="23" spans="1:12" ht="29.15" customHeight="1" x14ac:dyDescent="0.35">
      <c r="A23" s="21" t="str">
        <f>IF(ISERROR(VLOOKUP(B23,#REF!,9,FALSE)),"",VLOOKUP(B23,#REF!,9,FALSE))</f>
        <v/>
      </c>
      <c r="B23" s="12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29"/>
      <c r="K23" s="12"/>
      <c r="L23" s="1"/>
    </row>
    <row r="24" spans="1:12" ht="29.15" customHeight="1" x14ac:dyDescent="0.35">
      <c r="A24" s="20" t="str">
        <f>IF(ISERROR(VLOOKUP(B24,#REF!,9,FALSE)),"",VLOOKUP(B24,#REF!,9,FALSE))</f>
        <v/>
      </c>
      <c r="B24" s="5"/>
      <c r="C24" s="5" t="str">
        <f>IF(ISERROR(VLOOKUP(B24,#REF!,2,FALSE)),"",VLOOKUP(B24,#REF!,2,FALSE))</f>
        <v/>
      </c>
      <c r="D24" s="5" t="str">
        <f>IF(ISERROR(VLOOKUP(B24,#REF!,3,FALSE)),"",VLOOKUP(B24,#REF!,3,FALSE))</f>
        <v/>
      </c>
      <c r="E24" s="6" t="str">
        <f>IF(ISERROR(VLOOKUP(B24,#REF!,6,FALSE)),"",VLOOKUP(B24,#REF!,6,FALSE))</f>
        <v/>
      </c>
      <c r="F24" s="7" t="str">
        <f>IF(ISERROR(VLOOKUP(B24,#REF!,4,FALSE)),"",VLOOKUP(B24,#REF!,4,FALSE))</f>
        <v/>
      </c>
      <c r="G24" s="8" t="str">
        <f>IF(ISERROR(VLOOKUP(B24,#REF!,8,FALSE)),"",VLOOKUP(B24,#REF!,8,FALSE))</f>
        <v/>
      </c>
      <c r="H24" s="5"/>
      <c r="I24" s="9" t="str">
        <f>IF(ISERROR(VLOOKUP(B24,#REF!,7,FALSE)),"",VLOOKUP(B24,#REF!,7,FALSE))</f>
        <v/>
      </c>
      <c r="J24" s="28"/>
      <c r="K24" s="5"/>
      <c r="L24" s="1"/>
    </row>
    <row r="25" spans="1:12" ht="29.15" customHeight="1" x14ac:dyDescent="0.35">
      <c r="A25" s="20" t="str">
        <f>IF(ISERROR(VLOOKUP(B25,#REF!,9,FALSE)),"",VLOOKUP(B25,#REF!,9,FALSE))</f>
        <v/>
      </c>
      <c r="B25" s="5"/>
      <c r="C25" s="5" t="str">
        <f>IF(ISERROR(VLOOKUP(B25,#REF!,2,FALSE)),"",VLOOKUP(B25,#REF!,2,FALSE))</f>
        <v/>
      </c>
      <c r="D25" s="5" t="str">
        <f>IF(ISERROR(VLOOKUP(B25,#REF!,3,FALSE)),"",VLOOKUP(B25,#REF!,3,FALSE))</f>
        <v/>
      </c>
      <c r="E25" s="6" t="str">
        <f>IF(ISERROR(VLOOKUP(B25,#REF!,6,FALSE)),"",VLOOKUP(B25,#REF!,6,FALSE))</f>
        <v/>
      </c>
      <c r="F25" s="7" t="str">
        <f>IF(ISERROR(VLOOKUP(B25,#REF!,4,FALSE)),"",VLOOKUP(B25,#REF!,4,FALSE))</f>
        <v/>
      </c>
      <c r="G25" s="8" t="str">
        <f>IF(ISERROR(VLOOKUP(B25,#REF!,8,FALSE)),"",VLOOKUP(B25,#REF!,8,FALSE))</f>
        <v/>
      </c>
      <c r="H25" s="5"/>
      <c r="I25" s="9" t="str">
        <f>IF(ISERROR(VLOOKUP(B25,#REF!,7,FALSE)),"",VLOOKUP(B25,#REF!,7,FALSE))</f>
        <v/>
      </c>
      <c r="J25" s="28"/>
      <c r="K25" s="5"/>
      <c r="L25" s="1"/>
    </row>
    <row r="26" spans="1:12" ht="29.15" customHeight="1" x14ac:dyDescent="0.35">
      <c r="A26" s="20" t="str">
        <f>IF(ISERROR(VLOOKUP(B26,#REF!,9,FALSE)),"",VLOOKUP(B26,#REF!,9,FALSE))</f>
        <v/>
      </c>
      <c r="B26" s="20"/>
      <c r="C26" s="20" t="str">
        <f>IF(ISERROR(VLOOKUP(B26,#REF!,2,FALSE)),"",VLOOKUP(B26,#REF!,2,FALSE))</f>
        <v/>
      </c>
      <c r="D26" s="20" t="str">
        <f>IF(ISERROR(VLOOKUP(B26,#REF!,3,FALSE)),"",VLOOKUP(B26,#REF!,3,FALSE))</f>
        <v/>
      </c>
      <c r="E26" s="20" t="str">
        <f>IF(ISERROR(VLOOKUP(B26,#REF!,6,FALSE)),"",VLOOKUP(B26,#REF!,6,FALSE))</f>
        <v/>
      </c>
      <c r="F26" s="20" t="str">
        <f>IF(ISERROR(VLOOKUP(B26,#REF!,4,FALSE)),"",VLOOKUP(B26,#REF!,4,FALSE))</f>
        <v/>
      </c>
      <c r="G26" s="20" t="str">
        <f>IF(ISERROR(VLOOKUP(B26,#REF!,8,FALSE)),"",VLOOKUP(B26,#REF!,8,FALSE))</f>
        <v/>
      </c>
      <c r="H26" s="20"/>
      <c r="I26" s="20" t="str">
        <f>IF(ISERROR(VLOOKUP(B26,#REF!,7,FALSE)),"",VLOOKUP(B26,#REF!,7,FALSE))</f>
        <v/>
      </c>
      <c r="J26" s="30"/>
      <c r="K26" s="20"/>
      <c r="L26" s="1"/>
    </row>
    <row r="27" spans="1:12" ht="29.15" customHeight="1" x14ac:dyDescent="0.35">
      <c r="A27" s="20" t="str">
        <f>IF(ISERROR(VLOOKUP(B27,#REF!,9,FALSE)),"",VLOOKUP(B27,#REF!,9,FALSE))</f>
        <v/>
      </c>
      <c r="B27" s="20"/>
      <c r="C27" s="20" t="str">
        <f>IF(ISERROR(VLOOKUP(B27,#REF!,2,FALSE)),"",VLOOKUP(B27,#REF!,2,FALSE))</f>
        <v/>
      </c>
      <c r="D27" s="20" t="str">
        <f>IF(ISERROR(VLOOKUP(B27,#REF!,3,FALSE)),"",VLOOKUP(B27,#REF!,3,FALSE))</f>
        <v/>
      </c>
      <c r="E27" s="20" t="str">
        <f>IF(ISERROR(VLOOKUP(B27,#REF!,6,FALSE)),"",VLOOKUP(B27,#REF!,6,FALSE))</f>
        <v/>
      </c>
      <c r="F27" s="20" t="str">
        <f>IF(ISERROR(VLOOKUP(B27,#REF!,4,FALSE)),"",VLOOKUP(B27,#REF!,4,FALSE))</f>
        <v/>
      </c>
      <c r="G27" s="20" t="str">
        <f>IF(ISERROR(VLOOKUP(B27,#REF!,8,FALSE)),"",VLOOKUP(B27,#REF!,8,FALSE))</f>
        <v/>
      </c>
      <c r="H27" s="20"/>
      <c r="I27" s="20" t="str">
        <f>IF(ISERROR(VLOOKUP(B27,#REF!,7,FALSE)),"",VLOOKUP(B27,#REF!,7,FALSE))</f>
        <v/>
      </c>
      <c r="J27" s="30"/>
      <c r="K27" s="20"/>
      <c r="L27" s="1"/>
    </row>
    <row r="28" spans="1:12" ht="29.15" customHeight="1" x14ac:dyDescent="0.35">
      <c r="A28" s="20" t="str">
        <f>IF(ISERROR(VLOOKUP(B28,#REF!,9,FALSE)),"",VLOOKUP(B28,#REF!,9,FALSE))</f>
        <v/>
      </c>
      <c r="B28" s="20"/>
      <c r="C28" s="20" t="str">
        <f>IF(ISERROR(VLOOKUP(B28,#REF!,2,FALSE)),"",VLOOKUP(B28,#REF!,2,FALSE))</f>
        <v/>
      </c>
      <c r="D28" s="20" t="str">
        <f>IF(ISERROR(VLOOKUP(B28,#REF!,3,FALSE)),"",VLOOKUP(B28,#REF!,3,FALSE))</f>
        <v/>
      </c>
      <c r="E28" s="20" t="str">
        <f>IF(ISERROR(VLOOKUP(B28,#REF!,6,FALSE)),"",VLOOKUP(B28,#REF!,6,FALSE))</f>
        <v/>
      </c>
      <c r="F28" s="20" t="str">
        <f>IF(ISERROR(VLOOKUP(B28,#REF!,4,FALSE)),"",VLOOKUP(B28,#REF!,4,FALSE))</f>
        <v/>
      </c>
      <c r="G28" s="20" t="str">
        <f>IF(ISERROR(VLOOKUP(B28,#REF!,8,FALSE)),"",VLOOKUP(B28,#REF!,8,FALSE))</f>
        <v/>
      </c>
      <c r="H28" s="20"/>
      <c r="I28" s="20" t="str">
        <f>IF(ISERROR(VLOOKUP(B28,#REF!,7,FALSE)),"",VLOOKUP(B28,#REF!,7,FALSE))</f>
        <v/>
      </c>
      <c r="J28" s="30"/>
      <c r="K28" s="20"/>
      <c r="L28" s="1"/>
    </row>
    <row r="29" spans="1:12" ht="29.15" customHeight="1" x14ac:dyDescent="0.35">
      <c r="A29" s="20" t="str">
        <f>IF(ISERROR(VLOOKUP(B29,#REF!,9,FALSE)),"",VLOOKUP(B29,#REF!,9,FALSE))</f>
        <v/>
      </c>
      <c r="B29" s="20"/>
      <c r="C29" s="20" t="str">
        <f>IF(ISERROR(VLOOKUP(B29,#REF!,2,FALSE)),"",VLOOKUP(B29,#REF!,2,FALSE))</f>
        <v/>
      </c>
      <c r="D29" s="20" t="str">
        <f>IF(ISERROR(VLOOKUP(B29,#REF!,3,FALSE)),"",VLOOKUP(B29,#REF!,3,FALSE))</f>
        <v/>
      </c>
      <c r="E29" s="20" t="str">
        <f>IF(ISERROR(VLOOKUP(B29,#REF!,6,FALSE)),"",VLOOKUP(B29,#REF!,6,FALSE))</f>
        <v/>
      </c>
      <c r="F29" s="20" t="str">
        <f>IF(ISERROR(VLOOKUP(B29,#REF!,4,FALSE)),"",VLOOKUP(B29,#REF!,4,FALSE))</f>
        <v/>
      </c>
      <c r="G29" s="20" t="str">
        <f>IF(ISERROR(VLOOKUP(B29,#REF!,8,FALSE)),"",VLOOKUP(B29,#REF!,8,FALSE))</f>
        <v/>
      </c>
      <c r="H29" s="20"/>
      <c r="I29" s="20" t="str">
        <f>IF(ISERROR(VLOOKUP(B29,#REF!,7,FALSE)),"",VLOOKUP(B29,#REF!,7,FALSE))</f>
        <v/>
      </c>
      <c r="J29" s="30"/>
      <c r="K29" s="20"/>
      <c r="L29" s="1"/>
    </row>
    <row r="30" spans="1:12" ht="29.15" customHeight="1" x14ac:dyDescent="0.35">
      <c r="A30" s="20" t="str">
        <f>IF(ISERROR(VLOOKUP(B30,#REF!,9,FALSE)),"",VLOOKUP(B30,#REF!,9,FALSE))</f>
        <v/>
      </c>
      <c r="B30" s="20"/>
      <c r="C30" s="20" t="str">
        <f>IF(ISERROR(VLOOKUP(B30,#REF!,2,FALSE)),"",VLOOKUP(B30,#REF!,2,FALSE))</f>
        <v/>
      </c>
      <c r="D30" s="20" t="str">
        <f>IF(ISERROR(VLOOKUP(B30,#REF!,3,FALSE)),"",VLOOKUP(B30,#REF!,3,FALSE))</f>
        <v/>
      </c>
      <c r="E30" s="20" t="str">
        <f>IF(ISERROR(VLOOKUP(B30,#REF!,6,FALSE)),"",VLOOKUP(B30,#REF!,6,FALSE))</f>
        <v/>
      </c>
      <c r="F30" s="20" t="str">
        <f>IF(ISERROR(VLOOKUP(B30,#REF!,4,FALSE)),"",VLOOKUP(B30,#REF!,4,FALSE))</f>
        <v/>
      </c>
      <c r="G30" s="20" t="str">
        <f>IF(ISERROR(VLOOKUP(B30,#REF!,8,FALSE)),"",VLOOKUP(B30,#REF!,8,FALSE))</f>
        <v/>
      </c>
      <c r="H30" s="20"/>
      <c r="I30" s="20" t="str">
        <f>IF(ISERROR(VLOOKUP(B30,#REF!,7,FALSE)),"",VLOOKUP(B30,#REF!,7,FALSE))</f>
        <v/>
      </c>
      <c r="J30" s="30"/>
      <c r="K30" s="20"/>
      <c r="L30" s="1"/>
    </row>
    <row r="31" spans="1:12" ht="29.15" customHeight="1" x14ac:dyDescent="0.35">
      <c r="A31" s="20" t="str">
        <f>IF(ISERROR(VLOOKUP(B31,#REF!,9,FALSE)),"",VLOOKUP(B31,#REF!,9,FALSE))</f>
        <v/>
      </c>
      <c r="B31" s="20"/>
      <c r="C31" s="20" t="str">
        <f>IF(ISERROR(VLOOKUP(B31,#REF!,2,FALSE)),"",VLOOKUP(B31,#REF!,2,FALSE))</f>
        <v/>
      </c>
      <c r="D31" s="20" t="str">
        <f>IF(ISERROR(VLOOKUP(B31,#REF!,3,FALSE)),"",VLOOKUP(B31,#REF!,3,FALSE))</f>
        <v/>
      </c>
      <c r="E31" s="20" t="str">
        <f>IF(ISERROR(VLOOKUP(B31,#REF!,6,FALSE)),"",VLOOKUP(B31,#REF!,6,FALSE))</f>
        <v/>
      </c>
      <c r="F31" s="20" t="str">
        <f>IF(ISERROR(VLOOKUP(B31,#REF!,4,FALSE)),"",VLOOKUP(B31,#REF!,4,FALSE))</f>
        <v/>
      </c>
      <c r="G31" s="20" t="str">
        <f>IF(ISERROR(VLOOKUP(B31,#REF!,8,FALSE)),"",VLOOKUP(B31,#REF!,8,FALSE))</f>
        <v/>
      </c>
      <c r="H31" s="20"/>
      <c r="I31" s="20" t="str">
        <f>IF(ISERROR(VLOOKUP(B31,#REF!,7,FALSE)),"",VLOOKUP(B31,#REF!,7,FALSE))</f>
        <v/>
      </c>
      <c r="J31" s="30"/>
      <c r="K31" s="20"/>
      <c r="L31" s="1"/>
    </row>
    <row r="32" spans="1:12" ht="29.15" customHeight="1" x14ac:dyDescent="0.35">
      <c r="A32" s="20" t="str">
        <f>IF(ISERROR(VLOOKUP(B32,#REF!,9,FALSE)),"",VLOOKUP(B32,#REF!,9,FALSE))</f>
        <v/>
      </c>
      <c r="B32" s="20"/>
      <c r="C32" s="20" t="str">
        <f>IF(ISERROR(VLOOKUP(B32,#REF!,2,FALSE)),"",VLOOKUP(B32,#REF!,2,FALSE))</f>
        <v/>
      </c>
      <c r="D32" s="20" t="str">
        <f>IF(ISERROR(VLOOKUP(B32,#REF!,3,FALSE)),"",VLOOKUP(B32,#REF!,3,FALSE))</f>
        <v/>
      </c>
      <c r="E32" s="20" t="str">
        <f>IF(ISERROR(VLOOKUP(B32,#REF!,6,FALSE)),"",VLOOKUP(B32,#REF!,6,FALSE))</f>
        <v/>
      </c>
      <c r="F32" s="20" t="str">
        <f>IF(ISERROR(VLOOKUP(B32,#REF!,4,FALSE)),"",VLOOKUP(B32,#REF!,4,FALSE))</f>
        <v/>
      </c>
      <c r="G32" s="20" t="str">
        <f>IF(ISERROR(VLOOKUP(B32,#REF!,8,FALSE)),"",VLOOKUP(B32,#REF!,8,FALSE))</f>
        <v/>
      </c>
      <c r="H32" s="20"/>
      <c r="I32" s="20" t="str">
        <f>IF(ISERROR(VLOOKUP(B32,#REF!,7,FALSE)),"",VLOOKUP(B32,#REF!,7,FALSE))</f>
        <v/>
      </c>
      <c r="J32" s="30"/>
      <c r="K32" s="20"/>
      <c r="L32" s="1"/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20" t="str">
        <f>IF(ISERROR(VLOOKUP(B33,#REF!,2,FALSE)),"",VLOOKUP(B33,#REF!,2,FALSE))</f>
        <v/>
      </c>
      <c r="D33" s="20" t="str">
        <f>IF(ISERROR(VLOOKUP(B33,#REF!,3,FALSE)),"",VLOOKUP(B33,#REF!,3,FALSE))</f>
        <v/>
      </c>
      <c r="E33" s="20" t="str">
        <f>IF(ISERROR(VLOOKUP(B33,#REF!,6,FALSE)),"",VLOOKUP(B33,#REF!,6,FALSE))</f>
        <v/>
      </c>
      <c r="F33" s="20" t="str">
        <f>IF(ISERROR(VLOOKUP(B33,#REF!,4,FALSE)),"",VLOOKUP(B33,#REF!,4,FALSE))</f>
        <v/>
      </c>
      <c r="G33" s="20" t="str">
        <f>IF(ISERROR(VLOOKUP(B33,#REF!,8,FALSE)),"",VLOOKUP(B33,#REF!,8,FALSE))</f>
        <v/>
      </c>
      <c r="H33" s="20"/>
      <c r="I33" s="20" t="str">
        <f>IF(ISERROR(VLOOKUP(B33,#REF!,7,FALSE)),"",VLOOKUP(B33,#REF!,7,FALSE))</f>
        <v/>
      </c>
      <c r="J33" s="30"/>
      <c r="K33" s="20"/>
      <c r="L33" s="1"/>
    </row>
    <row r="34" spans="1:12" ht="29.15" customHeight="1" x14ac:dyDescent="0.35">
      <c r="A34" s="21" t="str">
        <f>IF(ISERROR(VLOOKUP(B34,#REF!,9,FALSE)),"",VLOOKUP(B34,#REF!,9,FALSE))</f>
        <v/>
      </c>
      <c r="B34" s="21"/>
      <c r="C34" s="21" t="str">
        <f>IF(ISERROR(VLOOKUP(B34,#REF!,2,FALSE)),"",VLOOKUP(B34,#REF!,2,FALSE))</f>
        <v/>
      </c>
      <c r="D34" s="21" t="str">
        <f>IF(ISERROR(VLOOKUP(B34,#REF!,3,FALSE)),"",VLOOKUP(B34,#REF!,3,FALSE))</f>
        <v/>
      </c>
      <c r="E34" s="21" t="str">
        <f>IF(ISERROR(VLOOKUP(B34,#REF!,6,FALSE)),"",VLOOKUP(B34,#REF!,6,FALSE))</f>
        <v/>
      </c>
      <c r="F34" s="21" t="str">
        <f>IF(ISERROR(VLOOKUP(B34,#REF!,4,FALSE)),"",VLOOKUP(B34,#REF!,4,FALSE))</f>
        <v/>
      </c>
      <c r="G34" s="21" t="str">
        <f>IF(ISERROR(VLOOKUP(B34,#REF!,8,FALSE)),"",VLOOKUP(B34,#REF!,8,FALSE))</f>
        <v/>
      </c>
      <c r="H34" s="21"/>
      <c r="I34" s="21" t="str">
        <f>IF(ISERROR(VLOOKUP(B34,#REF!,7,FALSE)),"",VLOOKUP(B34,#REF!,7,FALSE))</f>
        <v/>
      </c>
      <c r="J34" s="31"/>
      <c r="K34" s="21"/>
      <c r="L34" s="1"/>
    </row>
    <row r="35" spans="1:12" ht="29.15" customHeight="1" x14ac:dyDescent="0.35">
      <c r="A35" s="21" t="str">
        <f>IF(ISERROR(VLOOKUP(B35,#REF!,9,FALSE)),"",VLOOKUP(B35,#REF!,9,FALSE))</f>
        <v/>
      </c>
      <c r="B35" s="21"/>
      <c r="C35" s="21" t="str">
        <f>IF(ISERROR(VLOOKUP(B35,#REF!,2,FALSE)),"",VLOOKUP(B35,#REF!,2,FALSE))</f>
        <v/>
      </c>
      <c r="D35" s="21" t="str">
        <f>IF(ISERROR(VLOOKUP(B35,#REF!,3,FALSE)),"",VLOOKUP(B35,#REF!,3,FALSE))</f>
        <v/>
      </c>
      <c r="E35" s="21" t="str">
        <f>IF(ISERROR(VLOOKUP(B35,#REF!,6,FALSE)),"",VLOOKUP(B35,#REF!,6,FALSE))</f>
        <v/>
      </c>
      <c r="F35" s="21" t="str">
        <f>IF(ISERROR(VLOOKUP(B35,#REF!,4,FALSE)),"",VLOOKUP(B35,#REF!,4,FALSE))</f>
        <v/>
      </c>
      <c r="G35" s="21" t="str">
        <f>IF(ISERROR(VLOOKUP(B35,#REF!,8,FALSE)),"",VLOOKUP(B35,#REF!,8,FALSE))</f>
        <v/>
      </c>
      <c r="H35" s="21"/>
      <c r="I35" s="21" t="str">
        <f>IF(ISERROR(VLOOKUP(B35,#REF!,7,FALSE)),"",VLOOKUP(B35,#REF!,7,FALSE))</f>
        <v/>
      </c>
      <c r="J35" s="31"/>
      <c r="K35" s="21"/>
      <c r="L35" s="1"/>
    </row>
    <row r="36" spans="1:12" ht="29.15" customHeight="1" x14ac:dyDescent="0.35">
      <c r="A36" s="21" t="str">
        <f>IF(ISERROR(VLOOKUP(B36,#REF!,9,FALSE)),"",VLOOKUP(B36,#REF!,9,FALSE))</f>
        <v/>
      </c>
      <c r="B36" s="21"/>
      <c r="C36" s="21" t="str">
        <f>IF(ISERROR(VLOOKUP(B36,#REF!,2,FALSE)),"",VLOOKUP(B36,#REF!,2,FALSE))</f>
        <v/>
      </c>
      <c r="D36" s="21" t="str">
        <f>IF(ISERROR(VLOOKUP(B36,#REF!,3,FALSE)),"",VLOOKUP(B36,#REF!,3,FALSE))</f>
        <v/>
      </c>
      <c r="E36" s="21" t="str">
        <f>IF(ISERROR(VLOOKUP(B36,#REF!,6,FALSE)),"",VLOOKUP(B36,#REF!,6,FALSE))</f>
        <v/>
      </c>
      <c r="F36" s="21" t="str">
        <f>IF(ISERROR(VLOOKUP(B36,#REF!,4,FALSE)),"",VLOOKUP(B36,#REF!,4,FALSE))</f>
        <v/>
      </c>
      <c r="G36" s="21" t="str">
        <f>IF(ISERROR(VLOOKUP(B36,#REF!,8,FALSE)),"",VLOOKUP(B36,#REF!,8,FALSE))</f>
        <v/>
      </c>
      <c r="H36" s="21"/>
      <c r="I36" s="21" t="str">
        <f>IF(ISERROR(VLOOKUP(B36,#REF!,7,FALSE)),"",VLOOKUP(B36,#REF!,7,FALSE))</f>
        <v/>
      </c>
      <c r="J36" s="31"/>
      <c r="K36" s="21"/>
      <c r="L36" s="1"/>
    </row>
    <row r="37" spans="1:12" ht="29.15" customHeight="1" x14ac:dyDescent="0.35">
      <c r="A37" s="21" t="str">
        <f>IF(ISERROR(VLOOKUP(B37,#REF!,9,FALSE)),"",VLOOKUP(B37,#REF!,9,FALSE))</f>
        <v/>
      </c>
      <c r="B37" s="21"/>
      <c r="C37" s="21" t="str">
        <f>IF(ISERROR(VLOOKUP(B37,#REF!,2,FALSE)),"",VLOOKUP(B37,#REF!,2,FALSE))</f>
        <v/>
      </c>
      <c r="D37" s="21" t="str">
        <f>IF(ISERROR(VLOOKUP(B37,#REF!,3,FALSE)),"",VLOOKUP(B37,#REF!,3,FALSE))</f>
        <v/>
      </c>
      <c r="E37" s="21" t="str">
        <f>IF(ISERROR(VLOOKUP(B37,#REF!,6,FALSE)),"",VLOOKUP(B37,#REF!,6,FALSE))</f>
        <v/>
      </c>
      <c r="F37" s="21" t="str">
        <f>IF(ISERROR(VLOOKUP(B37,#REF!,4,FALSE)),"",VLOOKUP(B37,#REF!,4,FALSE))</f>
        <v/>
      </c>
      <c r="G37" s="21" t="str">
        <f>IF(ISERROR(VLOOKUP(B37,#REF!,8,FALSE)),"",VLOOKUP(B37,#REF!,8,FALSE))</f>
        <v/>
      </c>
      <c r="H37" s="21"/>
      <c r="I37" s="21" t="str">
        <f>IF(ISERROR(VLOOKUP(B37,#REF!,7,FALSE)),"",VLOOKUP(B37,#REF!,7,FALSE))</f>
        <v/>
      </c>
      <c r="J37" s="31"/>
      <c r="K37" s="21"/>
      <c r="L37" s="1"/>
    </row>
    <row r="38" spans="1:12" ht="29.15" customHeight="1" x14ac:dyDescent="0.35">
      <c r="A38" s="21" t="str">
        <f>IF(ISERROR(VLOOKUP(B38,#REF!,9,FALSE)),"",VLOOKUP(B38,#REF!,9,FALSE))</f>
        <v/>
      </c>
      <c r="B38" s="21"/>
      <c r="C38" s="21" t="str">
        <f>IF(ISERROR(VLOOKUP(B38,#REF!,2,FALSE)),"",VLOOKUP(B38,#REF!,2,FALSE))</f>
        <v/>
      </c>
      <c r="D38" s="21" t="str">
        <f>IF(ISERROR(VLOOKUP(B38,#REF!,3,FALSE)),"",VLOOKUP(B38,#REF!,3,FALSE))</f>
        <v/>
      </c>
      <c r="E38" s="21" t="str">
        <f>IF(ISERROR(VLOOKUP(B38,#REF!,6,FALSE)),"",VLOOKUP(B38,#REF!,6,FALSE))</f>
        <v/>
      </c>
      <c r="F38" s="21" t="str">
        <f>IF(ISERROR(VLOOKUP(B38,#REF!,4,FALSE)),"",VLOOKUP(B38,#REF!,4,FALSE))</f>
        <v/>
      </c>
      <c r="G38" s="21" t="str">
        <f>IF(ISERROR(VLOOKUP(B38,#REF!,8,FALSE)),"",VLOOKUP(B38,#REF!,8,FALSE))</f>
        <v/>
      </c>
      <c r="H38" s="21"/>
      <c r="I38" s="21" t="str">
        <f>IF(ISERROR(VLOOKUP(B38,#REF!,7,FALSE)),"",VLOOKUP(B38,#REF!,7,FALSE))</f>
        <v/>
      </c>
      <c r="J38" s="31"/>
      <c r="K38" s="21"/>
      <c r="L38" s="1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21" t="str">
        <f>IF(ISERROR(VLOOKUP(B39,#REF!,2,FALSE)),"",VLOOKUP(B39,#REF!,2,FALSE))</f>
        <v/>
      </c>
      <c r="D39" s="21" t="str">
        <f>IF(ISERROR(VLOOKUP(B39,#REF!,3,FALSE)),"",VLOOKUP(B39,#REF!,3,FALSE))</f>
        <v/>
      </c>
      <c r="E39" s="21" t="str">
        <f>IF(ISERROR(VLOOKUP(B39,#REF!,6,FALSE)),"",VLOOKUP(B39,#REF!,6,FALSE))</f>
        <v/>
      </c>
      <c r="F39" s="21" t="str">
        <f>IF(ISERROR(VLOOKUP(B39,#REF!,4,FALSE)),"",VLOOKUP(B39,#REF!,4,FALSE))</f>
        <v/>
      </c>
      <c r="G39" s="21" t="str">
        <f>IF(ISERROR(VLOOKUP(B39,#REF!,8,FALSE)),"",VLOOKUP(B39,#REF!,8,FALSE))</f>
        <v/>
      </c>
      <c r="H39" s="21"/>
      <c r="I39" s="21" t="str">
        <f>IF(ISERROR(VLOOKUP(B39,#REF!,7,FALSE)),"",VLOOKUP(B39,#REF!,7,FALSE))</f>
        <v/>
      </c>
      <c r="J39" s="31"/>
      <c r="K39" s="21"/>
      <c r="L39" s="1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21" t="str">
        <f>IF(ISERROR(VLOOKUP(B40,#REF!,2,FALSE)),"",VLOOKUP(B40,#REF!,2,FALSE))</f>
        <v/>
      </c>
      <c r="D40" s="21" t="str">
        <f>IF(ISERROR(VLOOKUP(B40,#REF!,3,FALSE)),"",VLOOKUP(B40,#REF!,3,FALSE))</f>
        <v/>
      </c>
      <c r="E40" s="21" t="str">
        <f>IF(ISERROR(VLOOKUP(B40,#REF!,6,FALSE)),"",VLOOKUP(B40,#REF!,6,FALSE))</f>
        <v/>
      </c>
      <c r="F40" s="21" t="str">
        <f>IF(ISERROR(VLOOKUP(B40,#REF!,4,FALSE)),"",VLOOKUP(B40,#REF!,4,FALSE))</f>
        <v/>
      </c>
      <c r="G40" s="21" t="str">
        <f>IF(ISERROR(VLOOKUP(B40,#REF!,8,FALSE)),"",VLOOKUP(B40,#REF!,8,FALSE))</f>
        <v/>
      </c>
      <c r="H40" s="21"/>
      <c r="I40" s="21" t="str">
        <f>IF(ISERROR(VLOOKUP(B40,#REF!,7,FALSE)),"",VLOOKUP(B40,#REF!,7,FALSE))</f>
        <v/>
      </c>
      <c r="J40" s="31"/>
      <c r="K40" s="21"/>
      <c r="L40" s="1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21" t="str">
        <f>IF(ISERROR(VLOOKUP(B41,#REF!,2,FALSE)),"",VLOOKUP(B41,#REF!,2,FALSE))</f>
        <v/>
      </c>
      <c r="D41" s="21" t="str">
        <f>IF(ISERROR(VLOOKUP(B41,#REF!,3,FALSE)),"",VLOOKUP(B41,#REF!,3,FALSE))</f>
        <v/>
      </c>
      <c r="E41" s="21" t="str">
        <f>IF(ISERROR(VLOOKUP(B41,#REF!,6,FALSE)),"",VLOOKUP(B41,#REF!,6,FALSE))</f>
        <v/>
      </c>
      <c r="F41" s="21" t="str">
        <f>IF(ISERROR(VLOOKUP(B41,#REF!,4,FALSE)),"",VLOOKUP(B41,#REF!,4,FALSE))</f>
        <v/>
      </c>
      <c r="G41" s="21" t="str">
        <f>IF(ISERROR(VLOOKUP(B41,#REF!,8,FALSE)),"",VLOOKUP(B41,#REF!,8,FALSE))</f>
        <v/>
      </c>
      <c r="H41" s="21"/>
      <c r="I41" s="21" t="str">
        <f>IF(ISERROR(VLOOKUP(B41,#REF!,7,FALSE)),"",VLOOKUP(B41,#REF!,7,FALSE))</f>
        <v/>
      </c>
      <c r="J41" s="31"/>
      <c r="K41" s="21"/>
      <c r="L41" s="1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21" t="str">
        <f>IF(ISERROR(VLOOKUP(B42,#REF!,2,FALSE)),"",VLOOKUP(B42,#REF!,2,FALSE))</f>
        <v/>
      </c>
      <c r="D42" s="21" t="str">
        <f>IF(ISERROR(VLOOKUP(B42,#REF!,3,FALSE)),"",VLOOKUP(B42,#REF!,3,FALSE))</f>
        <v/>
      </c>
      <c r="E42" s="21" t="str">
        <f>IF(ISERROR(VLOOKUP(B42,#REF!,6,FALSE)),"",VLOOKUP(B42,#REF!,6,FALSE))</f>
        <v/>
      </c>
      <c r="F42" s="21" t="str">
        <f>IF(ISERROR(VLOOKUP(B42,#REF!,4,FALSE)),"",VLOOKUP(B42,#REF!,4,FALSE))</f>
        <v/>
      </c>
      <c r="G42" s="21" t="str">
        <f>IF(ISERROR(VLOOKUP(B42,#REF!,8,FALSE)),"",VLOOKUP(B42,#REF!,8,FALSE))</f>
        <v/>
      </c>
      <c r="H42" s="21"/>
      <c r="I42" s="21" t="str">
        <f>IF(ISERROR(VLOOKUP(B42,#REF!,7,FALSE)),"",VLOOKUP(B42,#REF!,7,FALSE))</f>
        <v/>
      </c>
      <c r="J42" s="31"/>
      <c r="K42" s="21"/>
      <c r="L42" s="1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21" t="str">
        <f>IF(ISERROR(VLOOKUP(B43,#REF!,2,FALSE)),"",VLOOKUP(B43,#REF!,2,FALSE))</f>
        <v/>
      </c>
      <c r="D43" s="21" t="str">
        <f>IF(ISERROR(VLOOKUP(B43,#REF!,3,FALSE)),"",VLOOKUP(B43,#REF!,3,FALSE))</f>
        <v/>
      </c>
      <c r="E43" s="21" t="str">
        <f>IF(ISERROR(VLOOKUP(B43,#REF!,6,FALSE)),"",VLOOKUP(B43,#REF!,6,FALSE))</f>
        <v/>
      </c>
      <c r="F43" s="21" t="str">
        <f>IF(ISERROR(VLOOKUP(B43,#REF!,4,FALSE)),"",VLOOKUP(B43,#REF!,4,FALSE))</f>
        <v/>
      </c>
      <c r="G43" s="21" t="str">
        <f>IF(ISERROR(VLOOKUP(B43,#REF!,8,FALSE)),"",VLOOKUP(B43,#REF!,8,FALSE))</f>
        <v/>
      </c>
      <c r="H43" s="21"/>
      <c r="I43" s="21" t="str">
        <f>IF(ISERROR(VLOOKUP(B43,#REF!,7,FALSE)),"",VLOOKUP(B43,#REF!,7,FALSE))</f>
        <v/>
      </c>
      <c r="J43" s="31"/>
      <c r="K43" s="21"/>
      <c r="L43" s="1"/>
    </row>
    <row r="44" spans="1:12" ht="29.15" customHeight="1" x14ac:dyDescent="0.35">
      <c r="A44" s="20" t="str">
        <f>IF(ISERROR(VLOOKUP(B44,#REF!,9,FALSE)),"",VLOOKUP(B44,#REF!,9,FALSE))</f>
        <v/>
      </c>
      <c r="B44" s="20"/>
      <c r="C44" s="20" t="str">
        <f>IF(ISERROR(VLOOKUP(B44,#REF!,2,FALSE)),"",VLOOKUP(B44,#REF!,2,FALSE))</f>
        <v/>
      </c>
      <c r="D44" s="20" t="str">
        <f>IF(ISERROR(VLOOKUP(B44,#REF!,3,FALSE)),"",VLOOKUP(B44,#REF!,3,FALSE))</f>
        <v/>
      </c>
      <c r="E44" s="20" t="str">
        <f>IF(ISERROR(VLOOKUP(B44,#REF!,6,FALSE)),"",VLOOKUP(B44,#REF!,6,FALSE))</f>
        <v/>
      </c>
      <c r="F44" s="20" t="str">
        <f>IF(ISERROR(VLOOKUP(B44,#REF!,4,FALSE)),"",VLOOKUP(B44,#REF!,4,FALSE))</f>
        <v/>
      </c>
      <c r="G44" s="20" t="str">
        <f>IF(ISERROR(VLOOKUP(B44,#REF!,8,FALSE)),"",VLOOKUP(B44,#REF!,8,FALSE))</f>
        <v/>
      </c>
      <c r="H44" s="20"/>
      <c r="I44" s="20" t="str">
        <f>IF(ISERROR(VLOOKUP(B44,#REF!,7,FALSE)),"",VLOOKUP(B44,#REF!,7,FALSE))</f>
        <v/>
      </c>
      <c r="J44" s="30"/>
      <c r="K44" s="20"/>
      <c r="L44" s="1"/>
    </row>
    <row r="45" spans="1:12" ht="29.15" customHeight="1" x14ac:dyDescent="0.35">
      <c r="A45" s="20" t="str">
        <f>IF(ISERROR(VLOOKUP(B45,#REF!,9,FALSE)),"",VLOOKUP(B45,#REF!,9,FALSE))</f>
        <v/>
      </c>
      <c r="B45" s="20"/>
      <c r="C45" s="20" t="str">
        <f>IF(ISERROR(VLOOKUP(B45,#REF!,2,FALSE)),"",VLOOKUP(B45,#REF!,2,FALSE))</f>
        <v/>
      </c>
      <c r="D45" s="20" t="str">
        <f>IF(ISERROR(VLOOKUP(B45,#REF!,3,FALSE)),"",VLOOKUP(B45,#REF!,3,FALSE))</f>
        <v/>
      </c>
      <c r="E45" s="20" t="str">
        <f>IF(ISERROR(VLOOKUP(B45,#REF!,6,FALSE)),"",VLOOKUP(B45,#REF!,6,FALSE))</f>
        <v/>
      </c>
      <c r="F45" s="20" t="str">
        <f>IF(ISERROR(VLOOKUP(B45,#REF!,4,FALSE)),"",VLOOKUP(B45,#REF!,4,FALSE))</f>
        <v/>
      </c>
      <c r="G45" s="20" t="str">
        <f>IF(ISERROR(VLOOKUP(B45,#REF!,8,FALSE)),"",VLOOKUP(B45,#REF!,8,FALSE))</f>
        <v/>
      </c>
      <c r="H45" s="20"/>
      <c r="I45" s="20" t="str">
        <f>IF(ISERROR(VLOOKUP(B45,#REF!,7,FALSE)),"",VLOOKUP(B45,#REF!,7,FALSE))</f>
        <v/>
      </c>
      <c r="J45" s="30"/>
      <c r="K45" s="20"/>
      <c r="L45" s="1"/>
    </row>
    <row r="46" spans="1:12" ht="29.15" customHeight="1" x14ac:dyDescent="0.35">
      <c r="A46" s="20" t="str">
        <f>IF(ISERROR(VLOOKUP(B46,#REF!,9,FALSE)),"",VLOOKUP(B46,#REF!,9,FALSE))</f>
        <v/>
      </c>
      <c r="B46" s="20"/>
      <c r="C46" s="20" t="str">
        <f>IF(ISERROR(VLOOKUP(B46,#REF!,2,FALSE)),"",VLOOKUP(B46,#REF!,2,FALSE))</f>
        <v/>
      </c>
      <c r="D46" s="20" t="str">
        <f>IF(ISERROR(VLOOKUP(B46,#REF!,3,FALSE)),"",VLOOKUP(B46,#REF!,3,FALSE))</f>
        <v/>
      </c>
      <c r="E46" s="20" t="str">
        <f>IF(ISERROR(VLOOKUP(B46,#REF!,6,FALSE)),"",VLOOKUP(B46,#REF!,6,FALSE))</f>
        <v/>
      </c>
      <c r="F46" s="20" t="str">
        <f>IF(ISERROR(VLOOKUP(B46,#REF!,4,FALSE)),"",VLOOKUP(B46,#REF!,4,FALSE))</f>
        <v/>
      </c>
      <c r="G46" s="20" t="str">
        <f>IF(ISERROR(VLOOKUP(B46,#REF!,8,FALSE)),"",VLOOKUP(B46,#REF!,8,FALSE))</f>
        <v/>
      </c>
      <c r="H46" s="20"/>
      <c r="I46" s="20" t="str">
        <f>IF(ISERROR(VLOOKUP(B46,#REF!,7,FALSE)),"",VLOOKUP(B46,#REF!,7,FALSE))</f>
        <v/>
      </c>
      <c r="J46" s="30"/>
      <c r="K46" s="20"/>
      <c r="L46" s="1"/>
    </row>
    <row r="47" spans="1:12" ht="25" customHeight="1" x14ac:dyDescent="0.35">
      <c r="A47" s="20" t="str">
        <f>IF(ISERROR(VLOOKUP(B47,#REF!,9,FALSE)),"",VLOOKUP(B47,#REF!,9,FALSE))</f>
        <v/>
      </c>
      <c r="B47" s="20"/>
      <c r="C47" s="20" t="str">
        <f>IF(ISERROR(VLOOKUP(B47,#REF!,2,FALSE)),"",VLOOKUP(B47,#REF!,2,FALSE))</f>
        <v/>
      </c>
      <c r="D47" s="20" t="str">
        <f>IF(ISERROR(VLOOKUP(B47,#REF!,3,FALSE)),"",VLOOKUP(B47,#REF!,3,FALSE))</f>
        <v/>
      </c>
      <c r="E47" s="20" t="str">
        <f>IF(ISERROR(VLOOKUP(B47,#REF!,6,FALSE)),"",VLOOKUP(B47,#REF!,6,FALSE))</f>
        <v/>
      </c>
      <c r="F47" s="20" t="str">
        <f>IF(ISERROR(VLOOKUP(B47,#REF!,4,FALSE)),"",VLOOKUP(B47,#REF!,4,FALSE))</f>
        <v/>
      </c>
      <c r="G47" s="20" t="str">
        <f>IF(ISERROR(VLOOKUP(B47,#REF!,8,FALSE)),"",VLOOKUP(B47,#REF!,8,FALSE))</f>
        <v/>
      </c>
      <c r="H47" s="20"/>
      <c r="I47" s="20" t="str">
        <f>IF(ISERROR(VLOOKUP(B47,#REF!,7,FALSE)),"",VLOOKUP(B47,#REF!,7,FALSE))</f>
        <v/>
      </c>
      <c r="J47" s="30"/>
      <c r="K47" s="20"/>
      <c r="L47" s="1"/>
    </row>
    <row r="48" spans="1:12" ht="29.15" customHeight="1" x14ac:dyDescent="0.35">
      <c r="A48" s="20" t="str">
        <f>IF(ISERROR(VLOOKUP(B48,#REF!,9,FALSE)),"",VLOOKUP(B48,#REF!,9,FALSE))</f>
        <v/>
      </c>
      <c r="B48" s="20"/>
      <c r="C48" s="20" t="str">
        <f>IF(ISERROR(VLOOKUP(B48,#REF!,2,FALSE)),"",VLOOKUP(B48,#REF!,2,FALSE))</f>
        <v/>
      </c>
      <c r="D48" s="20" t="str">
        <f>IF(ISERROR(VLOOKUP(B48,#REF!,3,FALSE)),"",VLOOKUP(B48,#REF!,3,FALSE))</f>
        <v/>
      </c>
      <c r="E48" s="20" t="str">
        <f>IF(ISERROR(VLOOKUP(B48,#REF!,6,FALSE)),"",VLOOKUP(B48,#REF!,6,FALSE))</f>
        <v/>
      </c>
      <c r="F48" s="20" t="str">
        <f>IF(ISERROR(VLOOKUP(B48,#REF!,4,FALSE)),"",VLOOKUP(B48,#REF!,4,FALSE))</f>
        <v/>
      </c>
      <c r="G48" s="20" t="str">
        <f>IF(ISERROR(VLOOKUP(B48,#REF!,8,FALSE)),"",VLOOKUP(B48,#REF!,8,FALSE))</f>
        <v/>
      </c>
      <c r="H48" s="20"/>
      <c r="I48" s="20" t="str">
        <f>IF(ISERROR(VLOOKUP(B48,#REF!,7,FALSE)),"",VLOOKUP(B48,#REF!,7,FALSE))</f>
        <v/>
      </c>
      <c r="J48" s="30"/>
      <c r="K48" s="20"/>
      <c r="L48" s="1"/>
    </row>
    <row r="49" spans="1:12" ht="29.15" customHeight="1" x14ac:dyDescent="0.35">
      <c r="A49" s="20" t="str">
        <f>IF(ISERROR(VLOOKUP(B49,#REF!,9,FALSE)),"",VLOOKUP(B49,#REF!,9,FALSE))</f>
        <v/>
      </c>
      <c r="B49" s="20"/>
      <c r="C49" s="20" t="str">
        <f>IF(ISERROR(VLOOKUP(B49,#REF!,2,FALSE)),"",VLOOKUP(B49,#REF!,2,FALSE))</f>
        <v/>
      </c>
      <c r="D49" s="20" t="str">
        <f>IF(ISERROR(VLOOKUP(B49,#REF!,3,FALSE)),"",VLOOKUP(B49,#REF!,3,FALSE))</f>
        <v/>
      </c>
      <c r="E49" s="20" t="str">
        <f>IF(ISERROR(VLOOKUP(B49,#REF!,6,FALSE)),"",VLOOKUP(B49,#REF!,6,FALSE))</f>
        <v/>
      </c>
      <c r="F49" s="20" t="str">
        <f>IF(ISERROR(VLOOKUP(B49,#REF!,4,FALSE)),"",VLOOKUP(B49,#REF!,4,FALSE))</f>
        <v/>
      </c>
      <c r="G49" s="20" t="str">
        <f>IF(ISERROR(VLOOKUP(B49,#REF!,8,FALSE)),"",VLOOKUP(B49,#REF!,8,FALSE))</f>
        <v/>
      </c>
      <c r="H49" s="20"/>
      <c r="I49" s="20" t="str">
        <f>IF(ISERROR(VLOOKUP(B49,#REF!,7,FALSE)),"",VLOOKUP(B49,#REF!,7,FALSE))</f>
        <v/>
      </c>
      <c r="J49" s="30"/>
      <c r="K49" s="20"/>
      <c r="L49" s="1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30"/>
      <c r="K50" s="20"/>
      <c r="L50" s="1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30"/>
      <c r="K51" s="20"/>
      <c r="L51" s="1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30"/>
      <c r="K52" s="20"/>
      <c r="L52" s="1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30"/>
      <c r="K53" s="20"/>
      <c r="L53" s="1"/>
    </row>
    <row r="54" spans="1:12" ht="29.15" customHeight="1" x14ac:dyDescent="0.35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31"/>
      <c r="K54" s="21"/>
      <c r="L54" s="1"/>
    </row>
    <row r="55" spans="1:12" ht="29.15" customHeight="1" x14ac:dyDescent="0.35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31"/>
      <c r="K55" s="21"/>
      <c r="L55" s="1"/>
    </row>
    <row r="56" spans="1:12" ht="29.15" customHeight="1" x14ac:dyDescent="0.35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31"/>
      <c r="K56" s="21"/>
      <c r="L56" s="1"/>
    </row>
    <row r="57" spans="1:12" ht="29.15" customHeight="1" x14ac:dyDescent="0.35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31"/>
      <c r="K57" s="21"/>
      <c r="L57" s="1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31"/>
      <c r="K58" s="21"/>
      <c r="L58" s="1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31"/>
      <c r="K59" s="21"/>
      <c r="L59" s="1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31"/>
      <c r="K60" s="21"/>
      <c r="L60" s="1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31"/>
      <c r="K61" s="21"/>
      <c r="L61" s="1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31"/>
      <c r="K62" s="21"/>
      <c r="L62" s="1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31"/>
      <c r="K63" s="21"/>
      <c r="L63" s="1"/>
    </row>
    <row r="64" spans="1:12" ht="29.15" customHeight="1" x14ac:dyDescent="0.35">
      <c r="A64" s="20" t="str">
        <f>IF(ISERROR(VLOOKUP(B64,#REF!,9,FALSE)),"",VLOOKUP(B64,#REF!,9,FALSE))</f>
        <v/>
      </c>
      <c r="B64" s="20"/>
      <c r="C64" s="20" t="str">
        <f>IF(ISERROR(VLOOKUP(B64,#REF!,2,FALSE)),"",VLOOKUP(B64,#REF!,2,FALSE))</f>
        <v/>
      </c>
      <c r="D64" s="20" t="str">
        <f>IF(ISERROR(VLOOKUP(B64,#REF!,3,FALSE)),"",VLOOKUP(B64,#REF!,3,FALSE))</f>
        <v/>
      </c>
      <c r="E64" s="20" t="str">
        <f>IF(ISERROR(VLOOKUP(B64,#REF!,6,FALSE)),"",VLOOKUP(B64,#REF!,6,FALSE))</f>
        <v/>
      </c>
      <c r="F64" s="20" t="str">
        <f>IF(ISERROR(VLOOKUP(B64,#REF!,4,FALSE)),"",VLOOKUP(B64,#REF!,4,FALSE))</f>
        <v/>
      </c>
      <c r="G64" s="20" t="str">
        <f>IF(ISERROR(VLOOKUP(B64,#REF!,8,FALSE)),"",VLOOKUP(B64,#REF!,8,FALSE))</f>
        <v/>
      </c>
      <c r="H64" s="20"/>
      <c r="I64" s="20" t="str">
        <f>IF(ISERROR(VLOOKUP(B64,#REF!,7,FALSE)),"",VLOOKUP(B64,#REF!,7,FALSE))</f>
        <v/>
      </c>
      <c r="J64" s="30"/>
      <c r="K64" s="20"/>
      <c r="L64" s="1"/>
    </row>
    <row r="65" spans="1:12" ht="29.15" customHeight="1" x14ac:dyDescent="0.35">
      <c r="A65" s="20" t="str">
        <f>IF(ISERROR(VLOOKUP(B65,#REF!,9,FALSE)),"",VLOOKUP(B65,#REF!,9,FALSE))</f>
        <v/>
      </c>
      <c r="B65" s="20"/>
      <c r="C65" s="20" t="str">
        <f>IF(ISERROR(VLOOKUP(B65,#REF!,2,FALSE)),"",VLOOKUP(B65,#REF!,2,FALSE))</f>
        <v/>
      </c>
      <c r="D65" s="20" t="str">
        <f>IF(ISERROR(VLOOKUP(B65,#REF!,3,FALSE)),"",VLOOKUP(B65,#REF!,3,FALSE))</f>
        <v/>
      </c>
      <c r="E65" s="20" t="str">
        <f>IF(ISERROR(VLOOKUP(B65,#REF!,6,FALSE)),"",VLOOKUP(B65,#REF!,6,FALSE))</f>
        <v/>
      </c>
      <c r="F65" s="20" t="str">
        <f>IF(ISERROR(VLOOKUP(B65,#REF!,4,FALSE)),"",VLOOKUP(B65,#REF!,4,FALSE))</f>
        <v/>
      </c>
      <c r="G65" s="20" t="str">
        <f>IF(ISERROR(VLOOKUP(B65,#REF!,8,FALSE)),"",VLOOKUP(B65,#REF!,8,FALSE))</f>
        <v/>
      </c>
      <c r="H65" s="20"/>
      <c r="I65" s="20" t="str">
        <f>IF(ISERROR(VLOOKUP(B65,#REF!,7,FALSE)),"",VLOOKUP(B65,#REF!,7,FALSE))</f>
        <v/>
      </c>
      <c r="J65" s="30"/>
      <c r="K65" s="20"/>
      <c r="L65" s="1"/>
    </row>
    <row r="66" spans="1:12" ht="29.15" customHeight="1" x14ac:dyDescent="0.35">
      <c r="A66" s="20" t="str">
        <f>IF(ISERROR(VLOOKUP(B66,#REF!,9,FALSE)),"",VLOOKUP(B66,#REF!,9,FALSE))</f>
        <v/>
      </c>
      <c r="B66" s="20"/>
      <c r="C66" s="20" t="str">
        <f>IF(ISERROR(VLOOKUP(B66,#REF!,2,FALSE)),"",VLOOKUP(B66,#REF!,2,FALSE))</f>
        <v/>
      </c>
      <c r="D66" s="20" t="str">
        <f>IF(ISERROR(VLOOKUP(B66,#REF!,3,FALSE)),"",VLOOKUP(B66,#REF!,3,FALSE))</f>
        <v/>
      </c>
      <c r="E66" s="20" t="str">
        <f>IF(ISERROR(VLOOKUP(B66,#REF!,6,FALSE)),"",VLOOKUP(B66,#REF!,6,FALSE))</f>
        <v/>
      </c>
      <c r="F66" s="20" t="str">
        <f>IF(ISERROR(VLOOKUP(B66,#REF!,4,FALSE)),"",VLOOKUP(B66,#REF!,4,FALSE))</f>
        <v/>
      </c>
      <c r="G66" s="20" t="str">
        <f>IF(ISERROR(VLOOKUP(B66,#REF!,8,FALSE)),"",VLOOKUP(B66,#REF!,8,FALSE))</f>
        <v/>
      </c>
      <c r="H66" s="20"/>
      <c r="I66" s="20" t="str">
        <f>IF(ISERROR(VLOOKUP(B66,#REF!,7,FALSE)),"",VLOOKUP(B66,#REF!,7,FALSE))</f>
        <v/>
      </c>
      <c r="J66" s="30"/>
      <c r="K66" s="20"/>
      <c r="L66" s="1"/>
    </row>
    <row r="67" spans="1:12" ht="29.15" customHeight="1" x14ac:dyDescent="0.35">
      <c r="A67" s="20" t="str">
        <f>IF(ISERROR(VLOOKUP(B67,#REF!,9,FALSE)),"",VLOOKUP(B67,#REF!,9,FALSE))</f>
        <v/>
      </c>
      <c r="B67" s="20"/>
      <c r="C67" s="20" t="str">
        <f>IF(ISERROR(VLOOKUP(B67,#REF!,2,FALSE)),"",VLOOKUP(B67,#REF!,2,FALSE))</f>
        <v/>
      </c>
      <c r="D67" s="20" t="str">
        <f>IF(ISERROR(VLOOKUP(B67,#REF!,3,FALSE)),"",VLOOKUP(B67,#REF!,3,FALSE))</f>
        <v/>
      </c>
      <c r="E67" s="20" t="str">
        <f>IF(ISERROR(VLOOKUP(B67,#REF!,6,FALSE)),"",VLOOKUP(B67,#REF!,6,FALSE))</f>
        <v/>
      </c>
      <c r="F67" s="20" t="str">
        <f>IF(ISERROR(VLOOKUP(B67,#REF!,4,FALSE)),"",VLOOKUP(B67,#REF!,4,FALSE))</f>
        <v/>
      </c>
      <c r="G67" s="20" t="str">
        <f>IF(ISERROR(VLOOKUP(B67,#REF!,8,FALSE)),"",VLOOKUP(B67,#REF!,8,FALSE))</f>
        <v/>
      </c>
      <c r="H67" s="20"/>
      <c r="I67" s="20" t="str">
        <f>IF(ISERROR(VLOOKUP(B67,#REF!,7,FALSE)),"",VLOOKUP(B67,#REF!,7,FALSE))</f>
        <v/>
      </c>
      <c r="J67" s="30"/>
      <c r="K67" s="20"/>
      <c r="L67" s="1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30"/>
      <c r="K68" s="20"/>
      <c r="L68" s="1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1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1"/>
    </row>
    <row r="71" spans="1:12" ht="29.1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1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1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1"/>
    </row>
    <row r="74" spans="1:12" ht="29.15" customHeight="1" x14ac:dyDescent="0.35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5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5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</sheetData>
  <sortState ref="A8:L40">
    <sortCondition ref="G8:G40"/>
    <sortCondition ref="H8:H40"/>
  </sortState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76">
    <cfRule type="duplicateValues" dxfId="22" priority="3"/>
  </conditionalFormatting>
  <conditionalFormatting sqref="B8:B16">
    <cfRule type="duplicateValues" dxfId="21" priority="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30</vt:i4>
      </vt:variant>
    </vt:vector>
  </HeadingPairs>
  <TitlesOfParts>
    <vt:vector size="54" baseType="lpstr">
      <vt:lpstr>Società</vt:lpstr>
      <vt:lpstr>E-F</vt:lpstr>
      <vt:lpstr>E-M</vt:lpstr>
      <vt:lpstr>R-F</vt:lpstr>
      <vt:lpstr>R-M </vt:lpstr>
      <vt:lpstr>C-F</vt:lpstr>
      <vt:lpstr>C-M</vt:lpstr>
      <vt:lpstr>A-F</vt:lpstr>
      <vt:lpstr>A-M</vt:lpstr>
      <vt:lpstr>J-F</vt:lpstr>
      <vt:lpstr>J-M</vt:lpstr>
      <vt:lpstr>S-F</vt:lpstr>
      <vt:lpstr>S-M</vt:lpstr>
      <vt:lpstr>AA-F</vt:lpstr>
      <vt:lpstr>AA-M</vt:lpstr>
      <vt:lpstr>AB-F</vt:lpstr>
      <vt:lpstr>AB-M</vt:lpstr>
      <vt:lpstr>V-F</vt:lpstr>
      <vt:lpstr>V-M</vt:lpstr>
      <vt:lpstr>CCA-F</vt:lpstr>
      <vt:lpstr>CCA-M</vt:lpstr>
      <vt:lpstr>CCM-M</vt:lpstr>
      <vt:lpstr>punteggi</vt:lpstr>
      <vt:lpstr>class società</vt:lpstr>
      <vt:lpstr>'AA-M'!Area_stampa</vt:lpstr>
      <vt:lpstr>'AB-M'!Area_stampa</vt:lpstr>
      <vt:lpstr>'A-M'!Area_stampa</vt:lpstr>
      <vt:lpstr>'CCA-M'!Area_stampa</vt:lpstr>
      <vt:lpstr>'CCM-M'!Area_stampa</vt:lpstr>
      <vt:lpstr>'C-M'!Area_stampa</vt:lpstr>
      <vt:lpstr>'E-M'!Area_stampa</vt:lpstr>
      <vt:lpstr>'R-F'!Area_stampa</vt:lpstr>
      <vt:lpstr>'R-M '!Area_stampa</vt:lpstr>
      <vt:lpstr>'AA-F'!Titoli_stampa</vt:lpstr>
      <vt:lpstr>'AA-M'!Titoli_stampa</vt:lpstr>
      <vt:lpstr>'AB-F'!Titoli_stampa</vt:lpstr>
      <vt:lpstr>'AB-M'!Titoli_stampa</vt:lpstr>
      <vt:lpstr>'A-F'!Titoli_stampa</vt:lpstr>
      <vt:lpstr>'A-M'!Titoli_stampa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'J-F'!Titoli_stampa</vt:lpstr>
      <vt:lpstr>'J-M'!Titoli_stampa</vt:lpstr>
      <vt:lpstr>'R-F'!Titoli_stampa</vt:lpstr>
      <vt:lpstr>'R-M '!Titoli_stampa</vt:lpstr>
      <vt:lpstr>'S-F'!Titoli_stampa</vt:lpstr>
      <vt:lpstr>'S-M'!Titoli_stampa</vt:lpstr>
      <vt:lpstr>'V-F'!Titoli_stampa</vt:lpstr>
      <vt:lpstr>'V-M'!Titoli_stampa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LucianoDP</cp:lastModifiedBy>
  <cp:lastPrinted>2017-11-19T12:06:13Z</cp:lastPrinted>
  <dcterms:created xsi:type="dcterms:W3CDTF">2015-01-31T11:41:23Z</dcterms:created>
  <dcterms:modified xsi:type="dcterms:W3CDTF">2017-11-20T19:57:30Z</dcterms:modified>
</cp:coreProperties>
</file>